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5" yWindow="330" windowWidth="14205" windowHeight="7755" activeTab="2"/>
  </bookViews>
  <sheets>
    <sheet name="Level 5" sheetId="1" r:id="rId1"/>
    <sheet name="Level 4" sheetId="3" r:id="rId2"/>
    <sheet name="Level 3" sheetId="2" r:id="rId3"/>
    <sheet name="Level 2" sheetId="6" r:id="rId4"/>
    <sheet name="FIG" sheetId="5" r:id="rId5"/>
  </sheets>
  <definedNames>
    <definedName name="_xlnm.Print_Area" localSheetId="4">FIG!$A$1:$Q$35</definedName>
    <definedName name="_xlnm.Print_Area" localSheetId="3">'Level 2'!$A$1:$Q$21</definedName>
    <definedName name="_xlnm.Print_Area" localSheetId="2">'Level 3'!$A$1:$Q$36</definedName>
    <definedName name="_xlnm.Print_Area" localSheetId="1">'Level 4'!$A$1:$Q$77</definedName>
    <definedName name="_xlnm.Print_Area" localSheetId="0">'Level 5'!$A$1:$Q$49</definedName>
    <definedName name="_xlnm.Print_Titles" localSheetId="1">'Level 4'!$4:$6</definedName>
  </definedNames>
  <calcPr calcId="125725" fullCalcOnLoad="1"/>
</workbook>
</file>

<file path=xl/calcChain.xml><?xml version="1.0" encoding="utf-8"?>
<calcChain xmlns="http://schemas.openxmlformats.org/spreadsheetml/2006/main">
  <c r="L13" i="3"/>
  <c r="K13"/>
  <c r="I13"/>
  <c r="G13"/>
  <c r="E13"/>
  <c r="L12"/>
  <c r="K12"/>
  <c r="I12"/>
  <c r="G12"/>
  <c r="E12"/>
  <c r="L11"/>
  <c r="K11"/>
  <c r="I11"/>
  <c r="G11"/>
  <c r="E11"/>
  <c r="E46" i="1"/>
  <c r="E45"/>
  <c r="E44"/>
  <c r="E43"/>
  <c r="E41"/>
  <c r="E40"/>
  <c r="E38"/>
  <c r="E37"/>
  <c r="E36"/>
  <c r="E32"/>
  <c r="E31"/>
  <c r="E30"/>
  <c r="E29"/>
  <c r="E26"/>
  <c r="E25"/>
  <c r="E24"/>
  <c r="E23"/>
  <c r="E22"/>
  <c r="E20"/>
  <c r="E19"/>
  <c r="E17"/>
  <c r="E16"/>
  <c r="E15"/>
  <c r="E13"/>
  <c r="E12"/>
  <c r="E11"/>
  <c r="E9"/>
  <c r="E8"/>
  <c r="G46"/>
  <c r="G45"/>
  <c r="G44"/>
  <c r="G43"/>
  <c r="G40"/>
  <c r="G39"/>
  <c r="G38"/>
  <c r="G37"/>
  <c r="G36"/>
  <c r="G32"/>
  <c r="G31"/>
  <c r="G30"/>
  <c r="G29"/>
  <c r="G26"/>
  <c r="G25"/>
  <c r="G24"/>
  <c r="G23"/>
  <c r="G22"/>
  <c r="G20"/>
  <c r="G19"/>
  <c r="G18"/>
  <c r="G17"/>
  <c r="G15"/>
  <c r="G13"/>
  <c r="G12"/>
  <c r="G11"/>
  <c r="G9"/>
  <c r="G8"/>
  <c r="I46"/>
  <c r="I45"/>
  <c r="I44"/>
  <c r="I43"/>
  <c r="I40"/>
  <c r="I39"/>
  <c r="I38"/>
  <c r="I37"/>
  <c r="I36"/>
  <c r="I32"/>
  <c r="I31"/>
  <c r="I30"/>
  <c r="I29"/>
  <c r="I26"/>
  <c r="I25"/>
  <c r="I24"/>
  <c r="I23"/>
  <c r="I22"/>
  <c r="I20"/>
  <c r="I19"/>
  <c r="I17"/>
  <c r="I16"/>
  <c r="I15"/>
  <c r="I12"/>
  <c r="I11"/>
  <c r="I10"/>
  <c r="I9"/>
  <c r="I8"/>
  <c r="K46"/>
  <c r="K45"/>
  <c r="K44"/>
  <c r="K43"/>
  <c r="K41"/>
  <c r="K40"/>
  <c r="K38"/>
  <c r="K37"/>
  <c r="K36"/>
  <c r="K32"/>
  <c r="K31"/>
  <c r="K30"/>
  <c r="K29"/>
  <c r="K26"/>
  <c r="K25"/>
  <c r="K24"/>
  <c r="K23"/>
  <c r="K22"/>
  <c r="K20"/>
  <c r="K19"/>
  <c r="K17"/>
  <c r="K16"/>
  <c r="K15"/>
  <c r="K13"/>
  <c r="K12"/>
  <c r="K11"/>
  <c r="K10"/>
  <c r="K8"/>
  <c r="O8"/>
  <c r="L13"/>
  <c r="L12"/>
  <c r="O11"/>
  <c r="L11"/>
  <c r="O10"/>
  <c r="L10"/>
  <c r="O9"/>
  <c r="L9"/>
  <c r="L8"/>
  <c r="O11" i="5"/>
  <c r="O10"/>
  <c r="O9"/>
  <c r="O8"/>
  <c r="Q42" i="2"/>
  <c r="Q35"/>
  <c r="Q27"/>
  <c r="Q20"/>
  <c r="Q13"/>
  <c r="M41"/>
  <c r="M40"/>
  <c r="M39"/>
  <c r="M38"/>
  <c r="M37"/>
  <c r="M34"/>
  <c r="M33"/>
  <c r="M32"/>
  <c r="M31"/>
  <c r="M30"/>
  <c r="M27"/>
  <c r="M26"/>
  <c r="M25"/>
  <c r="M24"/>
  <c r="M23"/>
  <c r="M22"/>
  <c r="M18"/>
  <c r="M17"/>
  <c r="M16"/>
  <c r="M15"/>
  <c r="M9"/>
  <c r="M10"/>
  <c r="M11"/>
  <c r="M12"/>
  <c r="M8"/>
  <c r="K22"/>
  <c r="K41"/>
  <c r="K40"/>
  <c r="K39"/>
  <c r="K38"/>
  <c r="K37"/>
  <c r="K34"/>
  <c r="K33"/>
  <c r="K32"/>
  <c r="K31"/>
  <c r="K30"/>
  <c r="K27"/>
  <c r="K26"/>
  <c r="K25"/>
  <c r="K24"/>
  <c r="K18"/>
  <c r="K17"/>
  <c r="K16"/>
  <c r="K15"/>
  <c r="K12"/>
  <c r="K11"/>
  <c r="K10"/>
  <c r="K9"/>
  <c r="K8"/>
  <c r="I27"/>
  <c r="I41"/>
  <c r="I40"/>
  <c r="I39"/>
  <c r="I38"/>
  <c r="I37"/>
  <c r="I34"/>
  <c r="I33"/>
  <c r="I32"/>
  <c r="I31"/>
  <c r="I30"/>
  <c r="I26"/>
  <c r="I25"/>
  <c r="I24"/>
  <c r="I23"/>
  <c r="I18"/>
  <c r="I17"/>
  <c r="I16"/>
  <c r="I15"/>
  <c r="I12"/>
  <c r="I11"/>
  <c r="I10"/>
  <c r="I9"/>
  <c r="I8"/>
  <c r="G41"/>
  <c r="G23"/>
  <c r="G40"/>
  <c r="G39"/>
  <c r="G38"/>
  <c r="G37"/>
  <c r="G34"/>
  <c r="G33"/>
  <c r="G32"/>
  <c r="G31"/>
  <c r="G30"/>
  <c r="G26"/>
  <c r="G25"/>
  <c r="G24"/>
  <c r="G22"/>
  <c r="G18"/>
  <c r="G17"/>
  <c r="G16"/>
  <c r="G15"/>
  <c r="G12"/>
  <c r="G11"/>
  <c r="G10"/>
  <c r="G9"/>
  <c r="G8"/>
  <c r="E40"/>
  <c r="E39"/>
  <c r="E38"/>
  <c r="E37"/>
  <c r="E34"/>
  <c r="E33"/>
  <c r="E32"/>
  <c r="E31"/>
  <c r="E30"/>
  <c r="E27"/>
  <c r="E26"/>
  <c r="E25"/>
  <c r="E24"/>
  <c r="E22"/>
  <c r="E18"/>
  <c r="E17"/>
  <c r="E16"/>
  <c r="E15"/>
  <c r="E9"/>
  <c r="E10"/>
  <c r="E11"/>
  <c r="E12"/>
  <c r="E8"/>
  <c r="L41"/>
  <c r="O40"/>
  <c r="L40"/>
  <c r="O39"/>
  <c r="L39"/>
  <c r="O38"/>
  <c r="L38"/>
  <c r="O37"/>
  <c r="O42"/>
  <c r="P42"/>
  <c r="L37"/>
  <c r="L27"/>
  <c r="L26"/>
  <c r="O25"/>
  <c r="L25"/>
  <c r="O24"/>
  <c r="L24"/>
  <c r="O23"/>
  <c r="L23"/>
  <c r="O22"/>
  <c r="L22"/>
  <c r="O18" i="5"/>
  <c r="L18"/>
  <c r="K18"/>
  <c r="I18"/>
  <c r="G18"/>
  <c r="E18"/>
  <c r="O17"/>
  <c r="L17"/>
  <c r="M17"/>
  <c r="K17"/>
  <c r="I17"/>
  <c r="G17"/>
  <c r="E17"/>
  <c r="O16"/>
  <c r="L16"/>
  <c r="K16"/>
  <c r="I16"/>
  <c r="G16"/>
  <c r="E16"/>
  <c r="O15"/>
  <c r="O20"/>
  <c r="P20"/>
  <c r="L15"/>
  <c r="K15"/>
  <c r="I15"/>
  <c r="G15"/>
  <c r="E15"/>
  <c r="K33"/>
  <c r="K31"/>
  <c r="K30"/>
  <c r="K29"/>
  <c r="K26"/>
  <c r="K24"/>
  <c r="K23"/>
  <c r="K22"/>
  <c r="K12"/>
  <c r="K11"/>
  <c r="K10"/>
  <c r="K9"/>
  <c r="I33"/>
  <c r="I32"/>
  <c r="I31"/>
  <c r="I30"/>
  <c r="I26"/>
  <c r="I25"/>
  <c r="I23"/>
  <c r="I22"/>
  <c r="I12"/>
  <c r="I11"/>
  <c r="I10"/>
  <c r="I8"/>
  <c r="G33"/>
  <c r="G32"/>
  <c r="G31"/>
  <c r="G30"/>
  <c r="G26"/>
  <c r="G25"/>
  <c r="G23"/>
  <c r="G22"/>
  <c r="G12"/>
  <c r="G11"/>
  <c r="G10"/>
  <c r="G8"/>
  <c r="E10"/>
  <c r="E11"/>
  <c r="E12"/>
  <c r="E22"/>
  <c r="E23"/>
  <c r="E25"/>
  <c r="E26"/>
  <c r="E29"/>
  <c r="E30"/>
  <c r="E31"/>
  <c r="E33"/>
  <c r="E9"/>
  <c r="L33"/>
  <c r="O32"/>
  <c r="L32"/>
  <c r="O31"/>
  <c r="L31"/>
  <c r="O30"/>
  <c r="O34"/>
  <c r="P34"/>
  <c r="L30"/>
  <c r="O29"/>
  <c r="L29"/>
  <c r="L22"/>
  <c r="M22"/>
  <c r="E75" i="3"/>
  <c r="E18" i="6"/>
  <c r="E17"/>
  <c r="E16"/>
  <c r="G18"/>
  <c r="G17"/>
  <c r="G16"/>
  <c r="I18"/>
  <c r="I17"/>
  <c r="I16"/>
  <c r="I11"/>
  <c r="I10"/>
  <c r="I9"/>
  <c r="G11"/>
  <c r="G10"/>
  <c r="G9"/>
  <c r="E10"/>
  <c r="E11"/>
  <c r="E9"/>
  <c r="J11"/>
  <c r="L11"/>
  <c r="J10"/>
  <c r="J9"/>
  <c r="K16"/>
  <c r="L41" i="1"/>
  <c r="L40"/>
  <c r="L39"/>
  <c r="L38"/>
  <c r="L37"/>
  <c r="L36"/>
  <c r="L46"/>
  <c r="L45"/>
  <c r="L44"/>
  <c r="L43"/>
  <c r="L32"/>
  <c r="L31"/>
  <c r="L30"/>
  <c r="L29"/>
  <c r="L26"/>
  <c r="L25"/>
  <c r="L24"/>
  <c r="L23"/>
  <c r="L22"/>
  <c r="L18"/>
  <c r="L19"/>
  <c r="L20"/>
  <c r="L67" i="3"/>
  <c r="K67"/>
  <c r="I67"/>
  <c r="G67"/>
  <c r="E67"/>
  <c r="L66"/>
  <c r="K66"/>
  <c r="I66"/>
  <c r="G66"/>
  <c r="E66"/>
  <c r="L65"/>
  <c r="I65"/>
  <c r="E65"/>
  <c r="L64"/>
  <c r="K64"/>
  <c r="I64"/>
  <c r="G64"/>
  <c r="E64"/>
  <c r="L63"/>
  <c r="K63"/>
  <c r="I63"/>
  <c r="G63"/>
  <c r="E63"/>
  <c r="L60"/>
  <c r="K60"/>
  <c r="I60"/>
  <c r="G60"/>
  <c r="E60"/>
  <c r="L59"/>
  <c r="K59"/>
  <c r="I59"/>
  <c r="G59"/>
  <c r="E59"/>
  <c r="L58"/>
  <c r="K58"/>
  <c r="I58"/>
  <c r="G58"/>
  <c r="E58"/>
  <c r="L57"/>
  <c r="K57"/>
  <c r="I57"/>
  <c r="G57"/>
  <c r="E57"/>
  <c r="L56"/>
  <c r="K56"/>
  <c r="I56"/>
  <c r="G56"/>
  <c r="E56"/>
  <c r="G74"/>
  <c r="I74"/>
  <c r="K74"/>
  <c r="L74"/>
  <c r="G75"/>
  <c r="I75"/>
  <c r="L75"/>
  <c r="L27"/>
  <c r="K27"/>
  <c r="I27"/>
  <c r="G27"/>
  <c r="E27"/>
  <c r="L26"/>
  <c r="K26"/>
  <c r="I26"/>
  <c r="G26"/>
  <c r="E26"/>
  <c r="L25"/>
  <c r="I25"/>
  <c r="E25"/>
  <c r="L24"/>
  <c r="K24"/>
  <c r="I24"/>
  <c r="G24"/>
  <c r="E24"/>
  <c r="L23"/>
  <c r="K23"/>
  <c r="I23"/>
  <c r="G23"/>
  <c r="E23"/>
  <c r="L42"/>
  <c r="I42"/>
  <c r="G42"/>
  <c r="L41"/>
  <c r="G41"/>
  <c r="E41"/>
  <c r="L40"/>
  <c r="K40"/>
  <c r="I40"/>
  <c r="G40"/>
  <c r="E40"/>
  <c r="L39"/>
  <c r="K39"/>
  <c r="I39"/>
  <c r="E39"/>
  <c r="L38"/>
  <c r="K38"/>
  <c r="I38"/>
  <c r="G38"/>
  <c r="E38"/>
  <c r="L37"/>
  <c r="K37"/>
  <c r="I37"/>
  <c r="G37"/>
  <c r="E37"/>
  <c r="L21"/>
  <c r="K21"/>
  <c r="I21"/>
  <c r="G21"/>
  <c r="E21"/>
  <c r="L20"/>
  <c r="K20"/>
  <c r="I20"/>
  <c r="E20"/>
  <c r="L19"/>
  <c r="K19"/>
  <c r="I19"/>
  <c r="G19"/>
  <c r="E19"/>
  <c r="L18"/>
  <c r="K18"/>
  <c r="I18"/>
  <c r="G18"/>
  <c r="L17"/>
  <c r="K17"/>
  <c r="I17"/>
  <c r="G17"/>
  <c r="E17"/>
  <c r="L16"/>
  <c r="G16"/>
  <c r="E16"/>
  <c r="L35"/>
  <c r="K35"/>
  <c r="I35"/>
  <c r="G35"/>
  <c r="E35"/>
  <c r="L34"/>
  <c r="K34"/>
  <c r="I34"/>
  <c r="E34"/>
  <c r="L33"/>
  <c r="G33"/>
  <c r="E33"/>
  <c r="L32"/>
  <c r="K32"/>
  <c r="I32"/>
  <c r="G32"/>
  <c r="E32"/>
  <c r="L31"/>
  <c r="K31"/>
  <c r="I31"/>
  <c r="G31"/>
  <c r="E31"/>
  <c r="L30"/>
  <c r="K30"/>
  <c r="I30"/>
  <c r="L48"/>
  <c r="K48"/>
  <c r="I48"/>
  <c r="G48"/>
  <c r="E48"/>
  <c r="L47"/>
  <c r="K47"/>
  <c r="I47"/>
  <c r="G47"/>
  <c r="E47"/>
  <c r="L46"/>
  <c r="K46"/>
  <c r="G46"/>
  <c r="E46"/>
  <c r="L45"/>
  <c r="K45"/>
  <c r="I45"/>
  <c r="G45"/>
  <c r="E45"/>
  <c r="L44"/>
  <c r="K44"/>
  <c r="I44"/>
  <c r="G44"/>
  <c r="E44"/>
  <c r="E10"/>
  <c r="G10"/>
  <c r="I10"/>
  <c r="K10"/>
  <c r="L10"/>
  <c r="L34" i="2"/>
  <c r="L33"/>
  <c r="L32"/>
  <c r="L31"/>
  <c r="L30"/>
  <c r="L18"/>
  <c r="L17"/>
  <c r="L16"/>
  <c r="L15"/>
  <c r="L12"/>
  <c r="L11"/>
  <c r="L10"/>
  <c r="L9"/>
  <c r="L8"/>
  <c r="O11" i="6"/>
  <c r="O10"/>
  <c r="O9"/>
  <c r="O19"/>
  <c r="O18"/>
  <c r="O17"/>
  <c r="O16"/>
  <c r="L25" i="5"/>
  <c r="M25"/>
  <c r="L26"/>
  <c r="L11"/>
  <c r="L12"/>
  <c r="O25"/>
  <c r="O27"/>
  <c r="P27"/>
  <c r="O24"/>
  <c r="O23"/>
  <c r="O22"/>
  <c r="L10"/>
  <c r="M32"/>
  <c r="L9"/>
  <c r="M24"/>
  <c r="L8"/>
  <c r="L24"/>
  <c r="L23"/>
  <c r="M23"/>
  <c r="K73" i="3"/>
  <c r="K72"/>
  <c r="K71"/>
  <c r="K70"/>
  <c r="I72"/>
  <c r="I71"/>
  <c r="I70"/>
  <c r="G73"/>
  <c r="G71"/>
  <c r="G70"/>
  <c r="E71"/>
  <c r="E72"/>
  <c r="E73"/>
  <c r="E70"/>
  <c r="O73"/>
  <c r="L73"/>
  <c r="O72"/>
  <c r="L72"/>
  <c r="O71"/>
  <c r="L71"/>
  <c r="O70"/>
  <c r="L70"/>
  <c r="L17" i="1"/>
  <c r="L16"/>
  <c r="L15"/>
  <c r="O11" i="2"/>
  <c r="O10"/>
  <c r="O9"/>
  <c r="O13"/>
  <c r="P13"/>
  <c r="O8"/>
  <c r="O33"/>
  <c r="O32"/>
  <c r="O31"/>
  <c r="O30"/>
  <c r="O18"/>
  <c r="O17"/>
  <c r="O16"/>
  <c r="O15"/>
  <c r="O40" i="3"/>
  <c r="O39"/>
  <c r="O38"/>
  <c r="O37"/>
  <c r="O19"/>
  <c r="O18"/>
  <c r="O17"/>
  <c r="O16"/>
  <c r="O33"/>
  <c r="O32"/>
  <c r="O31"/>
  <c r="O30"/>
  <c r="O47"/>
  <c r="O46"/>
  <c r="O45"/>
  <c r="O44"/>
  <c r="L16" i="6"/>
  <c r="L17"/>
  <c r="L18"/>
  <c r="O66" i="3"/>
  <c r="O65"/>
  <c r="O64"/>
  <c r="O63"/>
  <c r="O32" i="1"/>
  <c r="O31"/>
  <c r="O30"/>
  <c r="O29"/>
  <c r="O18"/>
  <c r="O17"/>
  <c r="O16"/>
  <c r="O15"/>
  <c r="O39"/>
  <c r="O38"/>
  <c r="O37"/>
  <c r="O36"/>
  <c r="O26" i="3"/>
  <c r="O25"/>
  <c r="O24"/>
  <c r="O23"/>
  <c r="O12"/>
  <c r="O11"/>
  <c r="O10"/>
  <c r="O9"/>
  <c r="L9"/>
  <c r="K9"/>
  <c r="I9"/>
  <c r="G9"/>
  <c r="E9"/>
  <c r="O25" i="1"/>
  <c r="O24"/>
  <c r="O23"/>
  <c r="O22"/>
  <c r="O46"/>
  <c r="O45"/>
  <c r="O44"/>
  <c r="O43"/>
  <c r="O59" i="3"/>
  <c r="O58"/>
  <c r="O57"/>
  <c r="O56"/>
  <c r="O35" i="2"/>
  <c r="P35"/>
  <c r="O27"/>
  <c r="P27"/>
  <c r="M26" i="5"/>
  <c r="M16"/>
  <c r="M18"/>
  <c r="M31"/>
  <c r="M30"/>
  <c r="M33"/>
  <c r="K10" i="6"/>
  <c r="K11"/>
  <c r="K17"/>
  <c r="K9"/>
  <c r="K18"/>
  <c r="L10"/>
  <c r="M10"/>
  <c r="O12"/>
  <c r="O14"/>
  <c r="P14"/>
  <c r="Q14"/>
  <c r="L9"/>
  <c r="O21"/>
  <c r="P21"/>
  <c r="O20" i="2"/>
  <c r="P20"/>
  <c r="M9" i="6"/>
  <c r="M18"/>
  <c r="M17"/>
  <c r="Q21"/>
  <c r="M16"/>
  <c r="M11"/>
  <c r="M10" i="5"/>
  <c r="M8"/>
  <c r="M12"/>
  <c r="M9"/>
  <c r="M15"/>
  <c r="M11"/>
  <c r="M29"/>
  <c r="O13"/>
  <c r="P13"/>
  <c r="Q20"/>
  <c r="Q13"/>
  <c r="Q34"/>
  <c r="Q27"/>
  <c r="M11" i="1"/>
  <c r="M16"/>
  <c r="M44"/>
  <c r="M31"/>
  <c r="M38"/>
  <c r="M43"/>
  <c r="M20"/>
  <c r="M24"/>
  <c r="M12"/>
  <c r="M17"/>
  <c r="M30"/>
  <c r="M37"/>
  <c r="M41"/>
  <c r="M46"/>
  <c r="M13"/>
  <c r="M9"/>
  <c r="M18"/>
  <c r="M26"/>
  <c r="M29"/>
  <c r="M36"/>
  <c r="M40"/>
  <c r="M45"/>
  <c r="M15"/>
  <c r="M25"/>
  <c r="M8"/>
  <c r="M10"/>
  <c r="M19"/>
  <c r="M22"/>
  <c r="M23"/>
  <c r="M32"/>
  <c r="M39"/>
  <c r="M11" i="3"/>
  <c r="M13"/>
  <c r="M12"/>
  <c r="O13" i="1"/>
  <c r="P13"/>
  <c r="O75" i="3"/>
  <c r="P75"/>
  <c r="M63"/>
  <c r="O28"/>
  <c r="P28"/>
  <c r="O61"/>
  <c r="P61"/>
  <c r="M74"/>
  <c r="M65"/>
  <c r="M58"/>
  <c r="M60"/>
  <c r="O68"/>
  <c r="P68"/>
  <c r="M71"/>
  <c r="O14"/>
  <c r="P14"/>
  <c r="O42"/>
  <c r="P42"/>
  <c r="O21"/>
  <c r="P21"/>
  <c r="M64"/>
  <c r="M73"/>
  <c r="M70"/>
  <c r="M75"/>
  <c r="M72"/>
  <c r="M56"/>
  <c r="M59"/>
  <c r="M66"/>
  <c r="M67"/>
  <c r="M57"/>
  <c r="O35"/>
  <c r="P35"/>
  <c r="O48" i="1"/>
  <c r="P48"/>
  <c r="O41"/>
  <c r="P41"/>
  <c r="O49" i="3"/>
  <c r="P49"/>
  <c r="O34" i="1"/>
  <c r="P34"/>
  <c r="O27"/>
  <c r="P27"/>
  <c r="O20"/>
  <c r="P20"/>
  <c r="Q20"/>
  <c r="M30" i="3"/>
  <c r="M25"/>
  <c r="M32"/>
  <c r="M42"/>
  <c r="M33"/>
  <c r="M45"/>
  <c r="M37"/>
  <c r="M38"/>
  <c r="M17"/>
  <c r="M9"/>
  <c r="M44"/>
  <c r="M20"/>
  <c r="M26"/>
  <c r="M21"/>
  <c r="M48"/>
  <c r="M27"/>
  <c r="M19"/>
  <c r="M18"/>
  <c r="M23"/>
  <c r="M34"/>
  <c r="M10"/>
  <c r="M40"/>
  <c r="M41"/>
  <c r="M46"/>
  <c r="M31"/>
  <c r="M39"/>
  <c r="M24"/>
  <c r="M47"/>
  <c r="M16"/>
  <c r="M35"/>
  <c r="Q41" i="1"/>
  <c r="Q48"/>
  <c r="Q34"/>
  <c r="Q27"/>
  <c r="Q13"/>
  <c r="Q61" i="3"/>
  <c r="Q75"/>
  <c r="Q68"/>
  <c r="Q42"/>
  <c r="Q35"/>
  <c r="Q49"/>
  <c r="Q21"/>
  <c r="Q14"/>
  <c r="Q28"/>
</calcChain>
</file>

<file path=xl/sharedStrings.xml><?xml version="1.0" encoding="utf-8"?>
<sst xmlns="http://schemas.openxmlformats.org/spreadsheetml/2006/main" count="478" uniqueCount="170">
  <si>
    <t>Name</t>
  </si>
  <si>
    <t>Club</t>
  </si>
  <si>
    <t>Vault</t>
  </si>
  <si>
    <t>Bars</t>
  </si>
  <si>
    <t>Beam</t>
  </si>
  <si>
    <t>Floor</t>
  </si>
  <si>
    <t>Total</t>
  </si>
  <si>
    <t>Level 5</t>
  </si>
  <si>
    <t>POSn</t>
  </si>
  <si>
    <t>LEVEL 3</t>
  </si>
  <si>
    <t>LEVEL 4 11+</t>
  </si>
  <si>
    <t>LEVEL 4 10 &amp; UNDER</t>
  </si>
  <si>
    <t>Level 2</t>
  </si>
  <si>
    <t>FIG</t>
  </si>
  <si>
    <t>1</t>
  </si>
  <si>
    <t>2</t>
  </si>
  <si>
    <t>7</t>
  </si>
  <si>
    <t>8</t>
  </si>
  <si>
    <t>9</t>
  </si>
  <si>
    <t>23</t>
  </si>
  <si>
    <t xml:space="preserve">WEST MIDLANDS REGIONAL TEAMS </t>
  </si>
  <si>
    <t>Emer Hancock</t>
  </si>
  <si>
    <t>Holly Fox</t>
  </si>
  <si>
    <t>Jasmine Perrins</t>
  </si>
  <si>
    <t>10</t>
  </si>
  <si>
    <t>Amy Briscoe</t>
  </si>
  <si>
    <t>Kacie Carnall</t>
  </si>
  <si>
    <t>Rhianna Mallee</t>
  </si>
  <si>
    <t>Charlotte Baddeley</t>
  </si>
  <si>
    <t>Ellie Zanin</t>
  </si>
  <si>
    <t>Amelia Bourne</t>
  </si>
  <si>
    <t>Amelia Williams</t>
  </si>
  <si>
    <t>Emily Chrzan</t>
  </si>
  <si>
    <t>Emily Haskoll</t>
  </si>
  <si>
    <t>Ffion Thomas</t>
  </si>
  <si>
    <t>Kerry Williams</t>
  </si>
  <si>
    <t>Ellen Groves</t>
  </si>
  <si>
    <t>Neve Fraser</t>
  </si>
  <si>
    <t>Anna Posiwnycz</t>
  </si>
  <si>
    <t>Aimee Clark</t>
  </si>
  <si>
    <t>Ruby Batchelor</t>
  </si>
  <si>
    <t>Kitty Scholes-Pryce</t>
  </si>
  <si>
    <t>Emily Godsall</t>
  </si>
  <si>
    <t>Harriet Jones</t>
  </si>
  <si>
    <t>Jessica Fox</t>
  </si>
  <si>
    <t>Matilda Haughton</t>
  </si>
  <si>
    <t>Annabel Shaw</t>
  </si>
  <si>
    <t>Gabriella Williams</t>
  </si>
  <si>
    <t>Keara Massengo-Fouani</t>
  </si>
  <si>
    <t>Summer Evans</t>
  </si>
  <si>
    <t>Faith Evans</t>
  </si>
  <si>
    <t>Hermione Hencher</t>
  </si>
  <si>
    <t>Jenna Warner</t>
  </si>
  <si>
    <t>Lauren Jones</t>
  </si>
  <si>
    <t>Lily Kealy</t>
  </si>
  <si>
    <t>Macey Platt</t>
  </si>
  <si>
    <t>Emma Baddeley</t>
  </si>
  <si>
    <t>Jamelia Jones</t>
  </si>
  <si>
    <t>Lois Crawford</t>
  </si>
  <si>
    <t>Tara Soley</t>
  </si>
  <si>
    <t>Bethan Hopkins</t>
  </si>
  <si>
    <t>Natasha Mitchell</t>
  </si>
  <si>
    <t>Ella Woods</t>
  </si>
  <si>
    <t>Jessica Harris</t>
  </si>
  <si>
    <t>Niamh Lanckham</t>
  </si>
  <si>
    <t>Rhianna Mcintosh</t>
  </si>
  <si>
    <t>Chloe Field</t>
  </si>
  <si>
    <t>Ella-Mae Aston</t>
  </si>
  <si>
    <t>Karyce Johnson</t>
  </si>
  <si>
    <t>Libby Woodhall</t>
  </si>
  <si>
    <t>Lydia Mann</t>
  </si>
  <si>
    <t>Calsey Mcgihon</t>
  </si>
  <si>
    <t>Olivia Waterman</t>
  </si>
  <si>
    <t>Ella Plimmer</t>
  </si>
  <si>
    <t>Natasha-Rose Sadler</t>
  </si>
  <si>
    <t>Martha Bradley</t>
  </si>
  <si>
    <t>Holly Clark</t>
  </si>
  <si>
    <t>Morgan Seagrave</t>
  </si>
  <si>
    <t>Ella Rocca</t>
  </si>
  <si>
    <t>Harriet Sheppard</t>
  </si>
  <si>
    <t>Hayley Rushton</t>
  </si>
  <si>
    <t>Victoria Passmore</t>
  </si>
  <si>
    <t>Eliza Cripwell</t>
  </si>
  <si>
    <t>Holly Jones</t>
  </si>
  <si>
    <t>Kate Greenwood</t>
  </si>
  <si>
    <t xml:space="preserve">City Of Worcester </t>
  </si>
  <si>
    <t>Finley Smith</t>
  </si>
  <si>
    <t>Alice Ferriday</t>
  </si>
  <si>
    <t xml:space="preserve">Tamworth </t>
  </si>
  <si>
    <t>16</t>
  </si>
  <si>
    <t>Park Wrekin B</t>
  </si>
  <si>
    <t>Harriet Price</t>
  </si>
  <si>
    <t>Isabella Blackburn</t>
  </si>
  <si>
    <t xml:space="preserve">Park Wrekin </t>
  </si>
  <si>
    <t>Mia Evans</t>
  </si>
  <si>
    <t>Tegan Massey</t>
  </si>
  <si>
    <t>Hermione Hammond</t>
  </si>
  <si>
    <t xml:space="preserve">Wyre Forest </t>
  </si>
  <si>
    <t>Amelia Tew</t>
  </si>
  <si>
    <t>Isobel James</t>
  </si>
  <si>
    <t xml:space="preserve">Birmingham Flames </t>
  </si>
  <si>
    <t>Tahlia Hunter</t>
  </si>
  <si>
    <t>Carys Maloney</t>
  </si>
  <si>
    <t>Lucy Halford</t>
  </si>
  <si>
    <t>Talia Murphy</t>
  </si>
  <si>
    <t>City Of Worcester A</t>
  </si>
  <si>
    <t>Molly Horne</t>
  </si>
  <si>
    <t>City Of Worcester B</t>
  </si>
  <si>
    <t>Hollie Biggerstaff</t>
  </si>
  <si>
    <t>Wolverhampton</t>
  </si>
  <si>
    <t>Abigail Tyrrell</t>
  </si>
  <si>
    <t>Amy Hughes</t>
  </si>
  <si>
    <t>Cara Chambers</t>
  </si>
  <si>
    <t>Mary Needham</t>
  </si>
  <si>
    <t>Nellie Lewis</t>
  </si>
  <si>
    <t>Katie Jarrard</t>
  </si>
  <si>
    <t>Hereford Sparks</t>
  </si>
  <si>
    <t>Anna Preece</t>
  </si>
  <si>
    <t>Olivia David</t>
  </si>
  <si>
    <t>Eleanor Thomas</t>
  </si>
  <si>
    <t>Ty-Anna Do</t>
  </si>
  <si>
    <t>Jessica Turley</t>
  </si>
  <si>
    <t>Ria Arnold</t>
  </si>
  <si>
    <t>Ella Poulter</t>
  </si>
  <si>
    <t>12</t>
  </si>
  <si>
    <t>17</t>
  </si>
  <si>
    <t>Emily Ashwood</t>
  </si>
  <si>
    <t>Emmie Simmons</t>
  </si>
  <si>
    <t>Rosalie Williams</t>
  </si>
  <si>
    <t>Robyn Preisler</t>
  </si>
  <si>
    <t>Mazen Munday</t>
  </si>
  <si>
    <t>Ella Bradley</t>
  </si>
  <si>
    <t>Isabel McRoberts</t>
  </si>
  <si>
    <t>Emily Stephens</t>
  </si>
  <si>
    <t>Zofia Rojek</t>
  </si>
  <si>
    <t>Macey Jewkes</t>
  </si>
  <si>
    <t>Lexie Salvin</t>
  </si>
  <si>
    <t>Anna Coulstock</t>
  </si>
  <si>
    <t>Lexie Rodgers</t>
  </si>
  <si>
    <t>Alissia Brickley</t>
  </si>
  <si>
    <t>Chloe Till</t>
  </si>
  <si>
    <t>Abbie Ogram</t>
  </si>
  <si>
    <t>Emma Smith</t>
  </si>
  <si>
    <t>Ava Dealtry</t>
  </si>
  <si>
    <t>Isla Barley</t>
  </si>
  <si>
    <t>Molly Tyrrell</t>
  </si>
  <si>
    <t>Isabelle Finch</t>
  </si>
  <si>
    <t>Isabella Kendrick</t>
  </si>
  <si>
    <t>Holly Saunders</t>
  </si>
  <si>
    <t>Emily Casey</t>
  </si>
  <si>
    <t>Laura Henderson</t>
  </si>
  <si>
    <t>Nefertare St.Clair-Hughes</t>
  </si>
  <si>
    <t>Sophie Cale</t>
  </si>
  <si>
    <t>Mollie Fawdry</t>
  </si>
  <si>
    <t>Ellie Farren-Burton</t>
  </si>
  <si>
    <t>Ava Summerfield</t>
  </si>
  <si>
    <t>Eden Mcgarvie</t>
  </si>
  <si>
    <t>Melanie  Hanson</t>
  </si>
  <si>
    <t>Sophie Maidens</t>
  </si>
  <si>
    <t>Ruby-May Gullis</t>
  </si>
  <si>
    <t>Cerys Price</t>
  </si>
  <si>
    <t>13th November 2016</t>
  </si>
  <si>
    <t>12th November 2016</t>
  </si>
  <si>
    <t>Holly Brazier</t>
  </si>
  <si>
    <t>Nicole Colman</t>
  </si>
  <si>
    <t>City of Worcester</t>
  </si>
  <si>
    <t>Hannah Leeson</t>
  </si>
  <si>
    <t xml:space="preserve">City of Worcester </t>
  </si>
  <si>
    <t xml:space="preserve"> 13th November 2016</t>
  </si>
  <si>
    <t>Lilia Banks</t>
  </si>
</sst>
</file>

<file path=xl/styles.xml><?xml version="1.0" encoding="utf-8"?>
<styleSheet xmlns="http://schemas.openxmlformats.org/spreadsheetml/2006/main">
  <numFmts count="1">
    <numFmt numFmtId="171" formatCode="_-* #,##0.00_-;\-* #,##0.00_-;_-* &quot;-&quot;??_-;_-@_-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2" fillId="0" borderId="0" applyFont="0" applyFill="0" applyBorder="0" applyAlignment="0" applyProtection="0"/>
    <xf numFmtId="0" fontId="5" fillId="0" borderId="0"/>
  </cellStyleXfs>
  <cellXfs count="5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NumberFormat="1" applyAlignment="1">
      <alignment horizontal="center"/>
    </xf>
    <xf numFmtId="0" fontId="4" fillId="0" borderId="0" xfId="0" applyFont="1" applyBorder="1"/>
    <xf numFmtId="0" fontId="0" fillId="0" borderId="0" xfId="0" applyFill="1"/>
    <xf numFmtId="0" fontId="0" fillId="0" borderId="0" xfId="0" applyFont="1" applyAlignment="1">
      <alignment horizontal="center"/>
    </xf>
    <xf numFmtId="0" fontId="0" fillId="0" borderId="0" xfId="0" applyFont="1"/>
    <xf numFmtId="2" fontId="0" fillId="0" borderId="1" xfId="0" applyNumberFormat="1" applyBorder="1"/>
    <xf numFmtId="0" fontId="0" fillId="0" borderId="1" xfId="0" applyBorder="1"/>
    <xf numFmtId="0" fontId="4" fillId="0" borderId="1" xfId="0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NumberFormat="1" applyAlignment="1">
      <alignment horizontal="left"/>
    </xf>
    <xf numFmtId="2" fontId="0" fillId="0" borderId="0" xfId="0" applyNumberFormat="1" applyBorder="1"/>
    <xf numFmtId="0" fontId="0" fillId="0" borderId="0" xfId="0" applyBorder="1"/>
    <xf numFmtId="49" fontId="6" fillId="0" borderId="1" xfId="2" applyNumberFormat="1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Border="1"/>
    <xf numFmtId="0" fontId="6" fillId="0" borderId="1" xfId="2" applyFont="1" applyFill="1" applyBorder="1" applyAlignment="1">
      <alignment vertical="center"/>
    </xf>
    <xf numFmtId="0" fontId="5" fillId="0" borderId="1" xfId="2" applyBorder="1"/>
    <xf numFmtId="0" fontId="6" fillId="0" borderId="1" xfId="2" applyFont="1" applyFill="1" applyBorder="1" applyAlignment="1">
      <alignment horizontal="center"/>
    </xf>
    <xf numFmtId="0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/>
    <xf numFmtId="0" fontId="6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/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3" xfId="0" applyBorder="1"/>
    <xf numFmtId="171" fontId="8" fillId="0" borderId="1" xfId="1" applyFont="1" applyBorder="1"/>
    <xf numFmtId="171" fontId="8" fillId="0" borderId="0" xfId="1" applyFont="1"/>
    <xf numFmtId="0" fontId="0" fillId="0" borderId="1" xfId="0" applyFill="1" applyBorder="1"/>
    <xf numFmtId="1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 applyBorder="1"/>
    <xf numFmtId="0" fontId="7" fillId="0" borderId="1" xfId="0" applyFont="1" applyFill="1" applyBorder="1" applyAlignment="1">
      <alignment vertical="top"/>
    </xf>
    <xf numFmtId="0" fontId="6" fillId="0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15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70" zoomScaleNormal="70" workbookViewId="0">
      <selection activeCell="U30" sqref="U30"/>
    </sheetView>
  </sheetViews>
  <sheetFormatPr defaultRowHeight="15"/>
  <cols>
    <col min="1" max="1" width="5.28515625" style="12" customWidth="1"/>
    <col min="2" max="2" width="26" bestFit="1" customWidth="1"/>
    <col min="3" max="3" width="20.140625" bestFit="1" customWidth="1"/>
    <col min="4" max="4" width="8.7109375" style="1" customWidth="1"/>
    <col min="5" max="5" width="7.140625" bestFit="1" customWidth="1"/>
    <col min="6" max="6" width="8.7109375" style="1" customWidth="1"/>
    <col min="7" max="7" width="7.140625" bestFit="1" customWidth="1"/>
    <col min="8" max="8" width="8.7109375" style="1" customWidth="1"/>
    <col min="9" max="9" width="7.140625" bestFit="1" customWidth="1"/>
    <col min="10" max="10" width="8.7109375" style="1" customWidth="1"/>
    <col min="11" max="11" width="7.140625" bestFit="1" customWidth="1"/>
    <col min="12" max="12" width="8.7109375" style="1" customWidth="1"/>
    <col min="13" max="13" width="7.140625" bestFit="1" customWidth="1"/>
    <col min="14" max="14" width="6.85546875" customWidth="1"/>
    <col min="15" max="15" width="8.7109375" customWidth="1"/>
    <col min="16" max="16" width="7.7109375" bestFit="1" customWidth="1"/>
    <col min="17" max="17" width="6.5703125" style="5" customWidth="1"/>
  </cols>
  <sheetData>
    <row r="1" spans="1:18" ht="16.5" customHeight="1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8" ht="16.5" customHeight="1">
      <c r="A2" s="52" t="s">
        <v>168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8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>
      <c r="B4" t="s">
        <v>0</v>
      </c>
      <c r="C4" t="s">
        <v>1</v>
      </c>
      <c r="D4" s="1" t="s">
        <v>2</v>
      </c>
      <c r="F4" s="1" t="s">
        <v>3</v>
      </c>
      <c r="H4" s="1" t="s">
        <v>4</v>
      </c>
      <c r="J4" s="1" t="s">
        <v>5</v>
      </c>
      <c r="L4" s="1" t="s">
        <v>6</v>
      </c>
    </row>
    <row r="5" spans="1:18" ht="16.5" customHeight="1">
      <c r="E5" s="2" t="s">
        <v>8</v>
      </c>
      <c r="G5" s="2" t="s">
        <v>8</v>
      </c>
      <c r="I5" s="2" t="s">
        <v>8</v>
      </c>
      <c r="K5" s="2" t="s">
        <v>8</v>
      </c>
      <c r="M5" s="2" t="s">
        <v>8</v>
      </c>
    </row>
    <row r="6" spans="1:18">
      <c r="B6" t="s">
        <v>7</v>
      </c>
    </row>
    <row r="7" spans="1:18" ht="7.5" customHeight="1"/>
    <row r="8" spans="1:18">
      <c r="A8" s="39">
        <v>42</v>
      </c>
      <c r="B8" s="38" t="s">
        <v>138</v>
      </c>
      <c r="C8" s="38" t="s">
        <v>93</v>
      </c>
      <c r="D8" s="9">
        <v>12.35</v>
      </c>
      <c r="E8" s="10">
        <f>RANK(D8,D$8:D$49)</f>
        <v>1</v>
      </c>
      <c r="F8" s="9">
        <v>10.199999999999999</v>
      </c>
      <c r="G8" s="10">
        <f>RANK(F8,F$8:F$49)</f>
        <v>19</v>
      </c>
      <c r="H8" s="9">
        <v>12.15</v>
      </c>
      <c r="I8" s="10">
        <f>RANK(H8,H$8:H$49)</f>
        <v>13</v>
      </c>
      <c r="J8" s="9">
        <v>11.05</v>
      </c>
      <c r="K8" s="10">
        <f>RANK(J8,J$8:J$49)</f>
        <v>27</v>
      </c>
      <c r="L8" s="9">
        <f t="shared" ref="L8:L13" si="0">J8+H8+F8+D8</f>
        <v>45.750000000000007</v>
      </c>
      <c r="M8" s="10">
        <f>RANK(L8,L$8:L$49)</f>
        <v>12</v>
      </c>
      <c r="N8" s="10" t="s">
        <v>2</v>
      </c>
      <c r="O8" s="9">
        <f>IF(COUNT(D8:D13)=5,SUM(D8:D13)-MIN(D8:D13),SUM(D8:D13))</f>
        <v>48.25</v>
      </c>
      <c r="P8" s="1"/>
    </row>
    <row r="9" spans="1:18">
      <c r="A9" s="49">
        <v>43</v>
      </c>
      <c r="B9" s="38" t="s">
        <v>139</v>
      </c>
      <c r="C9" s="38" t="s">
        <v>93</v>
      </c>
      <c r="D9" s="9">
        <v>11.55</v>
      </c>
      <c r="E9" s="10">
        <f>RANK(D9,D$8:D$49)</f>
        <v>21</v>
      </c>
      <c r="F9" s="9">
        <v>11.4</v>
      </c>
      <c r="G9" s="10">
        <f>RANK(F9,F$8:F$49)</f>
        <v>6</v>
      </c>
      <c r="H9" s="9">
        <v>12.4</v>
      </c>
      <c r="I9" s="10">
        <f>RANK(H9,H$8:H$49)</f>
        <v>8</v>
      </c>
      <c r="J9" s="9"/>
      <c r="K9" s="9"/>
      <c r="L9" s="9">
        <f t="shared" si="0"/>
        <v>35.35</v>
      </c>
      <c r="M9" s="10">
        <f t="shared" ref="M9:M13" si="1">RANK(L9,L$8:L$49)</f>
        <v>25</v>
      </c>
      <c r="N9" s="10" t="s">
        <v>3</v>
      </c>
      <c r="O9" s="9">
        <f>IF(COUNT(F8:F13)=5,SUM(F8:F13)-MIN(F8:F13),SUM(F8:F13))</f>
        <v>44.25</v>
      </c>
      <c r="P9" s="1"/>
    </row>
    <row r="10" spans="1:18">
      <c r="A10" s="49">
        <v>44</v>
      </c>
      <c r="B10" s="38" t="s">
        <v>140</v>
      </c>
      <c r="C10" s="38" t="s">
        <v>93</v>
      </c>
      <c r="D10" s="9"/>
      <c r="E10" s="9"/>
      <c r="F10" s="9"/>
      <c r="G10" s="9"/>
      <c r="H10" s="9">
        <v>13.45</v>
      </c>
      <c r="I10" s="10">
        <f>RANK(H10,H$8:H$49)</f>
        <v>1</v>
      </c>
      <c r="J10" s="9">
        <v>11.45</v>
      </c>
      <c r="K10" s="10">
        <f>RANK(J10,J$8:J$49)</f>
        <v>23</v>
      </c>
      <c r="L10" s="9">
        <f t="shared" si="0"/>
        <v>24.9</v>
      </c>
      <c r="M10" s="10">
        <f t="shared" si="1"/>
        <v>28</v>
      </c>
      <c r="N10" s="10" t="s">
        <v>4</v>
      </c>
      <c r="O10" s="9">
        <f>IF(COUNT(H8:H13)=5,SUM(H8:H13)-MIN(H8:H13),SUM(H8:H13))</f>
        <v>50.55</v>
      </c>
      <c r="P10" s="1"/>
    </row>
    <row r="11" spans="1:18">
      <c r="A11" s="49">
        <v>45</v>
      </c>
      <c r="B11" s="38" t="s">
        <v>141</v>
      </c>
      <c r="C11" s="38" t="s">
        <v>93</v>
      </c>
      <c r="D11" s="9">
        <v>11.9</v>
      </c>
      <c r="E11" s="10">
        <f>RANK(D11,D$8:D$49)</f>
        <v>10</v>
      </c>
      <c r="F11" s="9">
        <v>11.6</v>
      </c>
      <c r="G11" s="10">
        <f>RANK(F11,F$8:F$49)</f>
        <v>3</v>
      </c>
      <c r="H11" s="9">
        <v>12.55</v>
      </c>
      <c r="I11" s="10">
        <f>RANK(H11,H$8:H$49)</f>
        <v>6</v>
      </c>
      <c r="J11" s="9">
        <v>11.75</v>
      </c>
      <c r="K11" s="10">
        <f>RANK(J11,J$8:J$49)</f>
        <v>19</v>
      </c>
      <c r="L11" s="9">
        <f t="shared" si="0"/>
        <v>47.8</v>
      </c>
      <c r="M11" s="10">
        <f t="shared" si="1"/>
        <v>3</v>
      </c>
      <c r="N11" s="10" t="s">
        <v>5</v>
      </c>
      <c r="O11" s="9">
        <f>IF(COUNT(J8:J13)=5,SUM(J8:J13)-MIN(J8:J13),SUM(J8:J13))</f>
        <v>46.05</v>
      </c>
      <c r="P11" s="1"/>
    </row>
    <row r="12" spans="1:18">
      <c r="A12" s="41">
        <v>46</v>
      </c>
      <c r="B12" s="38" t="s">
        <v>142</v>
      </c>
      <c r="C12" s="38" t="s">
        <v>93</v>
      </c>
      <c r="D12" s="9">
        <v>12.15</v>
      </c>
      <c r="E12" s="10">
        <f>RANK(D12,D$8:D$49)</f>
        <v>2</v>
      </c>
      <c r="F12" s="9">
        <v>10.55</v>
      </c>
      <c r="G12" s="10">
        <f>RANK(F12,F$8:F$49)</f>
        <v>16</v>
      </c>
      <c r="H12" s="9">
        <v>10.5</v>
      </c>
      <c r="I12" s="10">
        <f>RANK(H12,H$8:H$49)</f>
        <v>17</v>
      </c>
      <c r="J12" s="9">
        <v>11.1</v>
      </c>
      <c r="K12" s="10">
        <f>RANK(J12,J$8:J$49)</f>
        <v>26</v>
      </c>
      <c r="L12" s="9">
        <f t="shared" si="0"/>
        <v>44.300000000000004</v>
      </c>
      <c r="M12" s="10">
        <f t="shared" si="1"/>
        <v>17</v>
      </c>
      <c r="N12" s="10"/>
      <c r="O12" s="9"/>
      <c r="P12" s="1"/>
    </row>
    <row r="13" spans="1:18">
      <c r="A13" s="28">
        <v>47</v>
      </c>
      <c r="B13" s="38" t="s">
        <v>143</v>
      </c>
      <c r="C13" s="38" t="s">
        <v>93</v>
      </c>
      <c r="D13" s="9">
        <v>11.85</v>
      </c>
      <c r="E13" s="10">
        <f>RANK(D13,D$8:D$49)</f>
        <v>13</v>
      </c>
      <c r="F13" s="9">
        <v>10.7</v>
      </c>
      <c r="G13" s="10">
        <f>RANK(F13,F$8:F$49)</f>
        <v>14</v>
      </c>
      <c r="H13" s="9"/>
      <c r="I13" s="9"/>
      <c r="J13" s="9">
        <v>11.75</v>
      </c>
      <c r="K13" s="10">
        <f>RANK(J13,J$8:J$49)</f>
        <v>19</v>
      </c>
      <c r="L13" s="9">
        <f t="shared" si="0"/>
        <v>34.299999999999997</v>
      </c>
      <c r="M13" s="10">
        <f t="shared" si="1"/>
        <v>26</v>
      </c>
      <c r="N13" s="10" t="s">
        <v>6</v>
      </c>
      <c r="O13" s="9">
        <f>SUM(O8:O12)</f>
        <v>189.10000000000002</v>
      </c>
      <c r="P13" s="1">
        <f>O13</f>
        <v>189.10000000000002</v>
      </c>
      <c r="Q13" s="11">
        <f>RANK(P13,P$8:P$48)</f>
        <v>1</v>
      </c>
      <c r="R13" s="1"/>
    </row>
    <row r="14" spans="1:18" ht="5.25" customHeight="1">
      <c r="E14" s="1"/>
      <c r="G14" s="1"/>
      <c r="I14" s="1"/>
      <c r="K14" s="1"/>
      <c r="M14" s="1"/>
      <c r="O14" s="1"/>
      <c r="P14" s="1"/>
      <c r="R14" s="1"/>
    </row>
    <row r="15" spans="1:18" ht="14.25" customHeight="1">
      <c r="A15" s="27">
        <v>36</v>
      </c>
      <c r="B15" s="38" t="s">
        <v>132</v>
      </c>
      <c r="C15" s="38" t="s">
        <v>88</v>
      </c>
      <c r="D15" s="9">
        <v>11.35</v>
      </c>
      <c r="E15" s="10">
        <f>RANK(D15,D$8:D$49)</f>
        <v>26</v>
      </c>
      <c r="F15" s="9">
        <v>10.75</v>
      </c>
      <c r="G15" s="10">
        <f>RANK(F15,F$8:F$49)</f>
        <v>13</v>
      </c>
      <c r="H15" s="9">
        <v>12.25</v>
      </c>
      <c r="I15" s="10">
        <f>RANK(H15,H$8:H$49)</f>
        <v>11</v>
      </c>
      <c r="J15" s="9">
        <v>11.6</v>
      </c>
      <c r="K15" s="10">
        <f>RANK(J15,J$8:J$49)</f>
        <v>22</v>
      </c>
      <c r="L15" s="9">
        <f t="shared" ref="L15:L20" si="2">J15+H15+F15+D15</f>
        <v>45.95</v>
      </c>
      <c r="M15" s="10">
        <f>RANK(L15,L$8:L$49)</f>
        <v>11</v>
      </c>
      <c r="N15" s="10" t="s">
        <v>2</v>
      </c>
      <c r="O15" s="9">
        <f>IF(COUNT(D15:D20)=5,SUM(D15:D20)-MIN(D15:D20),SUM(D15:D20))</f>
        <v>48</v>
      </c>
      <c r="P15" s="1"/>
    </row>
    <row r="16" spans="1:18">
      <c r="A16" s="33">
        <v>37</v>
      </c>
      <c r="B16" s="38" t="s">
        <v>133</v>
      </c>
      <c r="C16" s="38" t="s">
        <v>88</v>
      </c>
      <c r="D16" s="9">
        <v>11.8</v>
      </c>
      <c r="E16" s="10">
        <f>RANK(D16,D$8:D$49)</f>
        <v>14</v>
      </c>
      <c r="F16" s="9"/>
      <c r="G16" s="9"/>
      <c r="H16" s="9">
        <v>9.15</v>
      </c>
      <c r="I16" s="10">
        <f>RANK(H16,H$8:H$49)</f>
        <v>25</v>
      </c>
      <c r="J16" s="9">
        <v>7.45</v>
      </c>
      <c r="K16" s="10">
        <f t="shared" ref="K16:M20" si="3">RANK(J16,J$8:J$49)</f>
        <v>28</v>
      </c>
      <c r="L16" s="9">
        <f t="shared" si="2"/>
        <v>28.400000000000002</v>
      </c>
      <c r="M16" s="10">
        <f t="shared" si="3"/>
        <v>27</v>
      </c>
      <c r="N16" s="10" t="s">
        <v>3</v>
      </c>
      <c r="O16" s="9">
        <f>IF(COUNT(F15:F20)=5,SUM(F15:F20)-MIN(F15:F20),SUM(F15:F20))</f>
        <v>44.2</v>
      </c>
      <c r="P16" s="1"/>
    </row>
    <row r="17" spans="1:18">
      <c r="A17" s="33">
        <v>38</v>
      </c>
      <c r="B17" s="38" t="s">
        <v>134</v>
      </c>
      <c r="C17" s="38" t="s">
        <v>88</v>
      </c>
      <c r="D17" s="9">
        <v>12.15</v>
      </c>
      <c r="E17" s="10">
        <f>RANK(D17,D$8:D$49)</f>
        <v>2</v>
      </c>
      <c r="F17" s="9">
        <v>10.9</v>
      </c>
      <c r="G17" s="10">
        <f>RANK(F17,F$8:F$49)</f>
        <v>11</v>
      </c>
      <c r="H17" s="9">
        <v>9.9499999999999993</v>
      </c>
      <c r="I17" s="10">
        <f>RANK(H17,H$8:H$49)</f>
        <v>20</v>
      </c>
      <c r="J17" s="9">
        <v>11.85</v>
      </c>
      <c r="K17" s="10">
        <f t="shared" si="3"/>
        <v>13</v>
      </c>
      <c r="L17" s="9">
        <f t="shared" si="2"/>
        <v>44.849999999999994</v>
      </c>
      <c r="M17" s="10">
        <f t="shared" si="3"/>
        <v>15</v>
      </c>
      <c r="N17" s="10" t="s">
        <v>4</v>
      </c>
      <c r="O17" s="9">
        <f>IF(COUNT(H15:H20)=5,SUM(H15:H20)-MIN(H15:H20),SUM(H15:H20))</f>
        <v>47.6</v>
      </c>
      <c r="P17" s="1"/>
    </row>
    <row r="18" spans="1:18">
      <c r="A18" s="31">
        <v>39</v>
      </c>
      <c r="B18" s="38" t="s">
        <v>135</v>
      </c>
      <c r="C18" s="38" t="s">
        <v>88</v>
      </c>
      <c r="D18" s="9"/>
      <c r="E18" s="9"/>
      <c r="F18" s="9">
        <v>9.9499999999999993</v>
      </c>
      <c r="G18" s="10">
        <f>RANK(F18,F$8:F$49)</f>
        <v>22</v>
      </c>
      <c r="H18" s="9"/>
      <c r="I18" s="9"/>
      <c r="J18" s="9"/>
      <c r="K18" s="9"/>
      <c r="L18" s="9">
        <f t="shared" si="2"/>
        <v>9.9499999999999993</v>
      </c>
      <c r="M18" s="10">
        <f t="shared" si="3"/>
        <v>31</v>
      </c>
      <c r="N18" s="10" t="s">
        <v>5</v>
      </c>
      <c r="O18" s="9">
        <f>IF(COUNT(J15:J20)=5,SUM(J15:J20)-MIN(J15:J20),SUM(J15:J20))</f>
        <v>47.449999999999989</v>
      </c>
      <c r="P18" s="1"/>
    </row>
    <row r="19" spans="1:18">
      <c r="A19" s="33">
        <v>40</v>
      </c>
      <c r="B19" s="38" t="s">
        <v>136</v>
      </c>
      <c r="C19" s="38" t="s">
        <v>88</v>
      </c>
      <c r="D19" s="9">
        <v>11.95</v>
      </c>
      <c r="E19" s="10">
        <f>RANK(D19,D$8:D$49)</f>
        <v>8</v>
      </c>
      <c r="F19" s="9">
        <v>10.8</v>
      </c>
      <c r="G19" s="10">
        <f>RANK(F19,F$8:F$49)</f>
        <v>12</v>
      </c>
      <c r="H19" s="9">
        <v>12.4</v>
      </c>
      <c r="I19" s="10">
        <f>RANK(H19,H$8:H$49)</f>
        <v>8</v>
      </c>
      <c r="J19" s="9">
        <v>11.7</v>
      </c>
      <c r="K19" s="10">
        <f t="shared" si="3"/>
        <v>21</v>
      </c>
      <c r="L19" s="9">
        <f t="shared" si="2"/>
        <v>46.850000000000009</v>
      </c>
      <c r="M19" s="10">
        <f t="shared" si="3"/>
        <v>6</v>
      </c>
      <c r="N19" s="10"/>
      <c r="O19" s="9"/>
      <c r="P19" s="1"/>
    </row>
    <row r="20" spans="1:18">
      <c r="A20" s="28">
        <v>41</v>
      </c>
      <c r="B20" s="38" t="s">
        <v>137</v>
      </c>
      <c r="C20" s="38" t="s">
        <v>88</v>
      </c>
      <c r="D20" s="9">
        <v>12.1</v>
      </c>
      <c r="E20" s="10">
        <f>RANK(D20,D$8:D$49)</f>
        <v>4</v>
      </c>
      <c r="F20" s="9">
        <v>11.75</v>
      </c>
      <c r="G20" s="10">
        <f>RANK(F20,F$8:F$49)</f>
        <v>1</v>
      </c>
      <c r="H20" s="9">
        <v>13</v>
      </c>
      <c r="I20" s="10">
        <f>RANK(H20,H$8:H$49)</f>
        <v>2</v>
      </c>
      <c r="J20" s="9">
        <v>12.3</v>
      </c>
      <c r="K20" s="10">
        <f t="shared" si="3"/>
        <v>3</v>
      </c>
      <c r="L20" s="9">
        <f t="shared" si="2"/>
        <v>49.15</v>
      </c>
      <c r="M20" s="10">
        <f t="shared" si="3"/>
        <v>1</v>
      </c>
      <c r="N20" s="10" t="s">
        <v>6</v>
      </c>
      <c r="O20" s="9">
        <f>SUM(O15:O19)</f>
        <v>187.25</v>
      </c>
      <c r="P20" s="1">
        <f>O20</f>
        <v>187.25</v>
      </c>
      <c r="Q20" s="11">
        <f>RANK(P20,P$8:P$49)</f>
        <v>2</v>
      </c>
      <c r="R20" s="1"/>
    </row>
    <row r="21" spans="1:18" ht="7.5" customHeight="1">
      <c r="E21" s="1"/>
      <c r="G21" s="1"/>
      <c r="I21" s="1"/>
      <c r="K21" s="1"/>
      <c r="M21" s="1"/>
    </row>
    <row r="22" spans="1:18">
      <c r="A22" s="39">
        <v>48</v>
      </c>
      <c r="B22" s="38" t="s">
        <v>144</v>
      </c>
      <c r="C22" s="38" t="s">
        <v>105</v>
      </c>
      <c r="D22" s="9">
        <v>12.1</v>
      </c>
      <c r="E22" s="10">
        <f>RANK(D22,D$8:D$49)</f>
        <v>4</v>
      </c>
      <c r="F22" s="9">
        <v>11.25</v>
      </c>
      <c r="G22" s="10">
        <f>RANK(F22,F$8:F$49)</f>
        <v>7</v>
      </c>
      <c r="H22" s="9">
        <v>12.9</v>
      </c>
      <c r="I22" s="10">
        <f>RANK(H22,H$8:H$49)</f>
        <v>4</v>
      </c>
      <c r="J22" s="9">
        <v>12.3</v>
      </c>
      <c r="K22" s="10">
        <f>RANK(J22,J$8:J$49)</f>
        <v>3</v>
      </c>
      <c r="L22" s="9">
        <f t="shared" ref="L22:L26" si="4">J22+H22+F22+D22</f>
        <v>48.550000000000004</v>
      </c>
      <c r="M22" s="10">
        <f>RANK(L22,L$8:L$49)</f>
        <v>2</v>
      </c>
      <c r="N22" s="10" t="s">
        <v>2</v>
      </c>
      <c r="O22" s="9">
        <f>IF(COUNT(D22:D27)=5,SUM(D22:D27)-MIN(D22:D27),SUM(D22:D27))</f>
        <v>47.500000000000007</v>
      </c>
      <c r="P22" s="1"/>
      <c r="R22" s="1"/>
    </row>
    <row r="23" spans="1:18">
      <c r="A23" s="49">
        <v>49</v>
      </c>
      <c r="B23" s="38" t="s">
        <v>145</v>
      </c>
      <c r="C23" s="38" t="s">
        <v>105</v>
      </c>
      <c r="D23" s="9">
        <v>11.65</v>
      </c>
      <c r="E23" s="10">
        <f>RANK(D23,D$8:D$49)</f>
        <v>19</v>
      </c>
      <c r="F23" s="9">
        <v>9.6999999999999993</v>
      </c>
      <c r="G23" s="10">
        <f>RANK(F23,F$8:F$49)</f>
        <v>24</v>
      </c>
      <c r="H23" s="9">
        <v>12.95</v>
      </c>
      <c r="I23" s="10">
        <f>RANK(H23,H$8:H$49)</f>
        <v>3</v>
      </c>
      <c r="J23" s="9">
        <v>12.1</v>
      </c>
      <c r="K23" s="10">
        <f t="shared" ref="K23:M26" si="5">RANK(J23,J$8:J$49)</f>
        <v>8</v>
      </c>
      <c r="L23" s="9">
        <f t="shared" si="4"/>
        <v>46.4</v>
      </c>
      <c r="M23" s="10">
        <f t="shared" si="5"/>
        <v>9</v>
      </c>
      <c r="N23" s="10" t="s">
        <v>3</v>
      </c>
      <c r="O23" s="9">
        <f>IF(COUNT(F22:F27)=5,SUM(F22:F27)-MIN(F22:F27),SUM(F22:F27))</f>
        <v>44.2</v>
      </c>
      <c r="P23" s="1"/>
      <c r="R23" s="1"/>
    </row>
    <row r="24" spans="1:18">
      <c r="A24" s="45">
        <v>50</v>
      </c>
      <c r="B24" s="38" t="s">
        <v>146</v>
      </c>
      <c r="C24" s="38" t="s">
        <v>105</v>
      </c>
      <c r="D24" s="9">
        <v>11.9</v>
      </c>
      <c r="E24" s="10">
        <f>RANK(D24,D$8:D$49)</f>
        <v>10</v>
      </c>
      <c r="F24" s="9">
        <v>11.65</v>
      </c>
      <c r="G24" s="10">
        <f>RANK(F24,F$8:F$49)</f>
        <v>2</v>
      </c>
      <c r="H24" s="9">
        <v>10.45</v>
      </c>
      <c r="I24" s="10">
        <f>RANK(H24,H$8:H$49)</f>
        <v>18</v>
      </c>
      <c r="J24" s="9">
        <v>12.05</v>
      </c>
      <c r="K24" s="10">
        <f t="shared" si="5"/>
        <v>10</v>
      </c>
      <c r="L24" s="9">
        <f t="shared" si="4"/>
        <v>46.05</v>
      </c>
      <c r="M24" s="10">
        <f t="shared" si="5"/>
        <v>10</v>
      </c>
      <c r="N24" s="10" t="s">
        <v>4</v>
      </c>
      <c r="O24" s="9">
        <f>IF(COUNT(H22:H27)=5,SUM(H22:H27)-MIN(H22:H27),SUM(H22:H27))</f>
        <v>46.849999999999994</v>
      </c>
      <c r="P24" s="1"/>
      <c r="R24" s="1"/>
    </row>
    <row r="25" spans="1:18">
      <c r="A25" s="45">
        <v>51</v>
      </c>
      <c r="B25" s="38" t="s">
        <v>59</v>
      </c>
      <c r="C25" s="38" t="s">
        <v>105</v>
      </c>
      <c r="D25" s="9">
        <v>11.8</v>
      </c>
      <c r="E25" s="10">
        <f>RANK(D25,D$8:D$49)</f>
        <v>14</v>
      </c>
      <c r="F25" s="9">
        <v>11.6</v>
      </c>
      <c r="G25" s="10">
        <f>RANK(F25,F$8:F$49)</f>
        <v>3</v>
      </c>
      <c r="H25" s="9">
        <v>9.8000000000000007</v>
      </c>
      <c r="I25" s="10">
        <f>RANK(H25,H$8:H$49)</f>
        <v>22</v>
      </c>
      <c r="J25" s="9">
        <v>11.85</v>
      </c>
      <c r="K25" s="10">
        <f t="shared" si="5"/>
        <v>13</v>
      </c>
      <c r="L25" s="9">
        <f t="shared" si="4"/>
        <v>45.05</v>
      </c>
      <c r="M25" s="10">
        <f t="shared" si="5"/>
        <v>14</v>
      </c>
      <c r="N25" s="10" t="s">
        <v>5</v>
      </c>
      <c r="O25" s="9">
        <f>IF(COUNT(J22:J27)=5,SUM(J22:J27)-MIN(J22:J27),SUM(J22:J27))</f>
        <v>48.300000000000004</v>
      </c>
      <c r="P25" s="1"/>
      <c r="R25" s="1"/>
    </row>
    <row r="26" spans="1:18">
      <c r="A26" s="31">
        <v>52</v>
      </c>
      <c r="B26" s="38" t="s">
        <v>147</v>
      </c>
      <c r="C26" s="38" t="s">
        <v>105</v>
      </c>
      <c r="D26" s="9">
        <v>11.7</v>
      </c>
      <c r="E26" s="10">
        <f>RANK(D26,D$8:D$49)</f>
        <v>16</v>
      </c>
      <c r="F26" s="9">
        <v>9.3000000000000007</v>
      </c>
      <c r="G26" s="10">
        <f>RANK(F26,F$8:F$49)</f>
        <v>26</v>
      </c>
      <c r="H26" s="9">
        <v>10.55</v>
      </c>
      <c r="I26" s="10">
        <f>RANK(H26,H$8:H$49)</f>
        <v>15</v>
      </c>
      <c r="J26" s="9">
        <v>11.85</v>
      </c>
      <c r="K26" s="10">
        <f t="shared" si="5"/>
        <v>13</v>
      </c>
      <c r="L26" s="9">
        <f t="shared" si="4"/>
        <v>43.4</v>
      </c>
      <c r="M26" s="10">
        <f t="shared" si="5"/>
        <v>21</v>
      </c>
      <c r="N26" s="10"/>
      <c r="O26" s="9"/>
      <c r="P26" s="1"/>
      <c r="R26" s="1"/>
    </row>
    <row r="27" spans="1:18">
      <c r="A27" s="18"/>
      <c r="B27" s="21"/>
      <c r="C27" s="24"/>
      <c r="D27" s="9"/>
      <c r="E27" s="9"/>
      <c r="F27" s="9"/>
      <c r="G27" s="9"/>
      <c r="H27" s="9"/>
      <c r="I27" s="9"/>
      <c r="J27" s="9"/>
      <c r="K27" s="9"/>
      <c r="L27" s="9"/>
      <c r="M27" s="9"/>
      <c r="N27" s="10" t="s">
        <v>6</v>
      </c>
      <c r="O27" s="9">
        <f>SUM(O22:O26)</f>
        <v>186.85000000000002</v>
      </c>
      <c r="P27" s="1">
        <f>O27</f>
        <v>186.85000000000002</v>
      </c>
      <c r="Q27" s="11">
        <f>RANK(P27,P$8:P$49)</f>
        <v>3</v>
      </c>
    </row>
    <row r="28" spans="1:18" ht="7.5" customHeight="1"/>
    <row r="29" spans="1:18">
      <c r="A29" s="33">
        <v>53</v>
      </c>
      <c r="B29" s="38" t="s">
        <v>148</v>
      </c>
      <c r="C29" s="38" t="s">
        <v>100</v>
      </c>
      <c r="D29" s="9">
        <v>11.95</v>
      </c>
      <c r="E29" s="10">
        <f>RANK(D29,D$8:D$49)</f>
        <v>8</v>
      </c>
      <c r="F29" s="9">
        <v>11</v>
      </c>
      <c r="G29" s="10">
        <f>RANK(F29,F$8:F$49)</f>
        <v>10</v>
      </c>
      <c r="H29" s="9">
        <v>12.5</v>
      </c>
      <c r="I29" s="10">
        <f>RANK(H29,H$8:H$49)</f>
        <v>7</v>
      </c>
      <c r="J29" s="9">
        <v>12.2</v>
      </c>
      <c r="K29" s="10">
        <f t="shared" ref="K29:M32" si="6">RANK(J29,J$8:J$49)</f>
        <v>6</v>
      </c>
      <c r="L29" s="9">
        <f>J29+H29+F29+D29</f>
        <v>47.650000000000006</v>
      </c>
      <c r="M29" s="10">
        <f t="shared" si="6"/>
        <v>4</v>
      </c>
      <c r="N29" s="10" t="s">
        <v>2</v>
      </c>
      <c r="O29" s="9">
        <f>IF(COUNT(D29:D34)=5,SUM(D29:D34)-MIN(D29:D34),SUM(D29:D34))</f>
        <v>47.800000000000004</v>
      </c>
      <c r="P29" s="1"/>
    </row>
    <row r="30" spans="1:18">
      <c r="A30" s="33">
        <v>54</v>
      </c>
      <c r="B30" s="38" t="s">
        <v>149</v>
      </c>
      <c r="C30" s="38" t="s">
        <v>100</v>
      </c>
      <c r="D30" s="9">
        <v>12.05</v>
      </c>
      <c r="E30" s="10">
        <f>RANK(D30,D$8:D$49)</f>
        <v>7</v>
      </c>
      <c r="F30" s="9">
        <v>10.7</v>
      </c>
      <c r="G30" s="10">
        <f>RANK(F30,F$8:F$49)</f>
        <v>14</v>
      </c>
      <c r="H30" s="9">
        <v>10.8</v>
      </c>
      <c r="I30" s="10">
        <f>RANK(H30,H$8:H$49)</f>
        <v>14</v>
      </c>
      <c r="J30" s="9">
        <v>12.15</v>
      </c>
      <c r="K30" s="10">
        <f t="shared" si="6"/>
        <v>7</v>
      </c>
      <c r="L30" s="9">
        <f>J30+H30+F30+D30</f>
        <v>45.7</v>
      </c>
      <c r="M30" s="10">
        <f t="shared" si="6"/>
        <v>13</v>
      </c>
      <c r="N30" s="10" t="s">
        <v>3</v>
      </c>
      <c r="O30" s="9">
        <f>IF(COUNT(F29:F34)=5,SUM(F29:F34)-MIN(F29:F34),SUM(F29:F34))</f>
        <v>41.7</v>
      </c>
      <c r="P30" s="1"/>
    </row>
    <row r="31" spans="1:18">
      <c r="A31" s="33">
        <v>55</v>
      </c>
      <c r="B31" s="38" t="s">
        <v>150</v>
      </c>
      <c r="C31" s="38" t="s">
        <v>100</v>
      </c>
      <c r="D31" s="9">
        <v>11.7</v>
      </c>
      <c r="E31" s="10">
        <f>RANK(D31,D$8:D$49)</f>
        <v>16</v>
      </c>
      <c r="F31" s="9">
        <v>9.6999999999999993</v>
      </c>
      <c r="G31" s="10">
        <f>RANK(F31,F$8:F$49)</f>
        <v>24</v>
      </c>
      <c r="H31" s="9">
        <v>10.199999999999999</v>
      </c>
      <c r="I31" s="10">
        <f>RANK(H31,H$8:H$49)</f>
        <v>19</v>
      </c>
      <c r="J31" s="9">
        <v>12.35</v>
      </c>
      <c r="K31" s="10">
        <f t="shared" si="6"/>
        <v>2</v>
      </c>
      <c r="L31" s="9">
        <f>J31+H31+F31+D31</f>
        <v>43.95</v>
      </c>
      <c r="M31" s="10">
        <f t="shared" si="6"/>
        <v>19</v>
      </c>
      <c r="N31" s="10" t="s">
        <v>4</v>
      </c>
      <c r="O31" s="9">
        <f>IF(COUNT(H29:H34)=5,SUM(H29:H34)-MIN(H29:H34),SUM(H29:H34))</f>
        <v>42.85</v>
      </c>
      <c r="P31" s="1"/>
    </row>
    <row r="32" spans="1:18">
      <c r="A32" s="33">
        <v>56</v>
      </c>
      <c r="B32" s="38" t="s">
        <v>151</v>
      </c>
      <c r="C32" s="38" t="s">
        <v>100</v>
      </c>
      <c r="D32" s="9">
        <v>12.1</v>
      </c>
      <c r="E32" s="10">
        <f>RANK(D32,D$8:D$49)</f>
        <v>4</v>
      </c>
      <c r="F32" s="9">
        <v>10.3</v>
      </c>
      <c r="G32" s="10">
        <f>RANK(F32,F$8:F$49)</f>
        <v>18</v>
      </c>
      <c r="H32" s="9">
        <v>9.35</v>
      </c>
      <c r="I32" s="10">
        <f>RANK(H32,H$8:H$49)</f>
        <v>23</v>
      </c>
      <c r="J32" s="9">
        <v>11.85</v>
      </c>
      <c r="K32" s="10">
        <f t="shared" si="6"/>
        <v>13</v>
      </c>
      <c r="L32" s="9">
        <f>J32+H32+F32+D32</f>
        <v>43.6</v>
      </c>
      <c r="M32" s="10">
        <f t="shared" si="6"/>
        <v>20</v>
      </c>
      <c r="N32" s="10" t="s">
        <v>5</v>
      </c>
      <c r="O32" s="9">
        <f>IF(COUNT(J29:J34)=5,SUM(J29:J34)-MIN(J29:J34),SUM(J29:J34))</f>
        <v>48.550000000000004</v>
      </c>
      <c r="P32" s="1"/>
    </row>
    <row r="33" spans="1:18">
      <c r="A33" s="23"/>
      <c r="B33" s="2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0"/>
      <c r="O33" s="9"/>
      <c r="P33" s="1"/>
    </row>
    <row r="34" spans="1:18">
      <c r="A34" s="22"/>
      <c r="B34" s="21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10" t="s">
        <v>6</v>
      </c>
      <c r="O34" s="9">
        <f>SUM(O29:O33)</f>
        <v>180.9</v>
      </c>
      <c r="P34" s="1">
        <f>O34</f>
        <v>180.9</v>
      </c>
      <c r="Q34" s="11">
        <f>RANK(P34,P$8:P$49)</f>
        <v>4</v>
      </c>
      <c r="R34" s="1"/>
    </row>
    <row r="35" spans="1:18" ht="8.25" customHeight="1">
      <c r="E35" s="1"/>
      <c r="G35" s="1"/>
      <c r="I35" s="1"/>
      <c r="K35" s="1"/>
      <c r="M35" s="1"/>
      <c r="O35" s="1"/>
      <c r="P35" s="1"/>
    </row>
    <row r="36" spans="1:18">
      <c r="A36" s="31">
        <v>61</v>
      </c>
      <c r="B36" s="38" t="s">
        <v>155</v>
      </c>
      <c r="C36" s="38" t="s">
        <v>116</v>
      </c>
      <c r="D36" s="9">
        <v>11.55</v>
      </c>
      <c r="E36" s="10">
        <f>RANK(D36,D$8:D$49)</f>
        <v>21</v>
      </c>
      <c r="F36" s="9">
        <v>10.199999999999999</v>
      </c>
      <c r="G36" s="10">
        <f>RANK(F36,F$8:F$49)</f>
        <v>19</v>
      </c>
      <c r="H36" s="9">
        <v>8.6999999999999993</v>
      </c>
      <c r="I36" s="10">
        <f>RANK(H36,H$8:H$49)</f>
        <v>27</v>
      </c>
      <c r="J36" s="9">
        <v>12.05</v>
      </c>
      <c r="K36" s="10">
        <f t="shared" ref="K36:M41" si="7">RANK(J36,J$8:J$49)</f>
        <v>10</v>
      </c>
      <c r="L36" s="9">
        <f t="shared" ref="L36:L41" si="8">J36+H36+F36+D36</f>
        <v>42.5</v>
      </c>
      <c r="M36" s="10">
        <f t="shared" si="7"/>
        <v>22</v>
      </c>
      <c r="N36" s="10" t="s">
        <v>2</v>
      </c>
      <c r="O36" s="9">
        <f>IF(COUNT(D36:D41)=5,SUM(D36:D41)-MIN(D36:D41),SUM(D36:D41))</f>
        <v>46.55</v>
      </c>
      <c r="P36" s="1"/>
    </row>
    <row r="37" spans="1:18">
      <c r="A37" s="31">
        <v>62</v>
      </c>
      <c r="B37" s="38" t="s">
        <v>156</v>
      </c>
      <c r="C37" s="38" t="s">
        <v>116</v>
      </c>
      <c r="D37" s="9">
        <v>11.65</v>
      </c>
      <c r="E37" s="10">
        <f>RANK(D37,D$8:D$49)</f>
        <v>19</v>
      </c>
      <c r="F37" s="9">
        <v>10.35</v>
      </c>
      <c r="G37" s="10">
        <f>RANK(F37,F$8:F$49)</f>
        <v>17</v>
      </c>
      <c r="H37" s="9">
        <v>12.4</v>
      </c>
      <c r="I37" s="10">
        <f>RANK(H37,H$8:H$49)</f>
        <v>8</v>
      </c>
      <c r="J37" s="9">
        <v>12.05</v>
      </c>
      <c r="K37" s="10">
        <f t="shared" si="7"/>
        <v>10</v>
      </c>
      <c r="L37" s="9">
        <f t="shared" si="8"/>
        <v>46.45</v>
      </c>
      <c r="M37" s="10">
        <f t="shared" si="7"/>
        <v>8</v>
      </c>
      <c r="N37" s="10" t="s">
        <v>3</v>
      </c>
      <c r="O37" s="9">
        <f>IF(COUNT(F36:F41)=5,SUM(F36:F41)-MIN(F36:F41),SUM(F36:F41))</f>
        <v>42.9</v>
      </c>
      <c r="P37" s="1"/>
    </row>
    <row r="38" spans="1:18">
      <c r="A38" s="31">
        <v>63</v>
      </c>
      <c r="B38" s="38" t="s">
        <v>157</v>
      </c>
      <c r="C38" s="38" t="s">
        <v>116</v>
      </c>
      <c r="D38" s="9">
        <v>11.2</v>
      </c>
      <c r="E38" s="10">
        <f>RANK(D38,D$8:D$49)</f>
        <v>28</v>
      </c>
      <c r="F38" s="9">
        <v>11.1</v>
      </c>
      <c r="G38" s="10">
        <f>RANK(F38,F$8:F$49)</f>
        <v>9</v>
      </c>
      <c r="H38" s="9">
        <v>10.55</v>
      </c>
      <c r="I38" s="10">
        <f>RANK(H38,H$8:H$49)</f>
        <v>15</v>
      </c>
      <c r="J38" s="9">
        <v>11.25</v>
      </c>
      <c r="K38" s="10">
        <f t="shared" si="7"/>
        <v>24</v>
      </c>
      <c r="L38" s="9">
        <f t="shared" si="8"/>
        <v>44.099999999999994</v>
      </c>
      <c r="M38" s="10">
        <f t="shared" si="7"/>
        <v>18</v>
      </c>
      <c r="N38" s="10" t="s">
        <v>4</v>
      </c>
      <c r="O38" s="9">
        <f>IF(COUNT(H36:H41)=5,SUM(H36:H41)-MIN(H36:H41),SUM(H36:H41))</f>
        <v>42.25</v>
      </c>
      <c r="P38" s="1"/>
    </row>
    <row r="39" spans="1:18">
      <c r="A39" s="31">
        <v>64</v>
      </c>
      <c r="B39" s="38" t="s">
        <v>158</v>
      </c>
      <c r="C39" s="38" t="s">
        <v>116</v>
      </c>
      <c r="D39" s="9"/>
      <c r="E39" s="9"/>
      <c r="F39" s="9">
        <v>9.85</v>
      </c>
      <c r="G39" s="10">
        <f>RANK(F39,F$8:F$49)</f>
        <v>23</v>
      </c>
      <c r="H39" s="9">
        <v>9.35</v>
      </c>
      <c r="I39" s="10">
        <f>RANK(H39,H$8:H$49)</f>
        <v>23</v>
      </c>
      <c r="J39" s="9"/>
      <c r="K39" s="9"/>
      <c r="L39" s="9">
        <f t="shared" si="8"/>
        <v>19.2</v>
      </c>
      <c r="M39" s="10">
        <f t="shared" si="7"/>
        <v>30</v>
      </c>
      <c r="N39" s="10" t="s">
        <v>5</v>
      </c>
      <c r="O39" s="9">
        <f>IF(COUNT(J36:J41)=5,SUM(J36:J41)-MIN(J36:J41),SUM(J36:J41))</f>
        <v>47.150000000000006</v>
      </c>
      <c r="P39" s="1"/>
    </row>
    <row r="40" spans="1:18">
      <c r="A40" s="31">
        <v>65</v>
      </c>
      <c r="B40" s="38" t="s">
        <v>159</v>
      </c>
      <c r="C40" s="38" t="s">
        <v>116</v>
      </c>
      <c r="D40" s="9">
        <v>11.9</v>
      </c>
      <c r="E40" s="10">
        <f>RANK(D40,D$8:D$49)</f>
        <v>10</v>
      </c>
      <c r="F40" s="9">
        <v>11.25</v>
      </c>
      <c r="G40" s="10">
        <f>RANK(F40,F$8:F$49)</f>
        <v>7</v>
      </c>
      <c r="H40" s="9">
        <v>9.9499999999999993</v>
      </c>
      <c r="I40" s="10">
        <f>RANK(H40,H$8:H$49)</f>
        <v>20</v>
      </c>
      <c r="J40" s="9">
        <v>11.25</v>
      </c>
      <c r="K40" s="10">
        <f t="shared" si="7"/>
        <v>24</v>
      </c>
      <c r="L40" s="9">
        <f t="shared" si="8"/>
        <v>44.35</v>
      </c>
      <c r="M40" s="10">
        <f t="shared" si="7"/>
        <v>16</v>
      </c>
      <c r="N40" s="10"/>
      <c r="O40" s="9"/>
      <c r="P40" s="1"/>
    </row>
    <row r="41" spans="1:18">
      <c r="A41" s="31">
        <v>66</v>
      </c>
      <c r="B41" s="38" t="s">
        <v>160</v>
      </c>
      <c r="C41" s="38" t="s">
        <v>116</v>
      </c>
      <c r="D41" s="9">
        <v>11.45</v>
      </c>
      <c r="E41" s="10">
        <f>RANK(D41,D$8:D$49)</f>
        <v>23</v>
      </c>
      <c r="F41" s="9"/>
      <c r="G41" s="9"/>
      <c r="H41" s="9"/>
      <c r="I41" s="9"/>
      <c r="J41" s="9">
        <v>11.8</v>
      </c>
      <c r="K41" s="10">
        <f t="shared" si="7"/>
        <v>17</v>
      </c>
      <c r="L41" s="9">
        <f t="shared" si="8"/>
        <v>23.25</v>
      </c>
      <c r="M41" s="10">
        <f t="shared" si="7"/>
        <v>29</v>
      </c>
      <c r="N41" s="10" t="s">
        <v>6</v>
      </c>
      <c r="O41" s="9">
        <f>SUM(O36:O40)</f>
        <v>178.85</v>
      </c>
      <c r="P41" s="1">
        <f>O41</f>
        <v>178.85</v>
      </c>
      <c r="Q41" s="11">
        <f>RANK(P41,P$8:P$49)</f>
        <v>5</v>
      </c>
    </row>
    <row r="42" spans="1:18" ht="8.25" customHeight="1">
      <c r="E42" s="1"/>
      <c r="G42" s="1"/>
      <c r="I42" s="1"/>
      <c r="K42" s="1"/>
      <c r="M42" s="1"/>
      <c r="O42" s="1"/>
      <c r="P42" s="1"/>
      <c r="R42" s="1"/>
    </row>
    <row r="43" spans="1:18">
      <c r="A43" s="46">
        <v>57</v>
      </c>
      <c r="B43" s="38" t="s">
        <v>152</v>
      </c>
      <c r="C43" s="38" t="s">
        <v>107</v>
      </c>
      <c r="D43" s="9">
        <v>11.25</v>
      </c>
      <c r="E43" s="10">
        <f>RANK(D43,D$8:D$49)</f>
        <v>27</v>
      </c>
      <c r="F43" s="9">
        <v>8.6</v>
      </c>
      <c r="G43" s="10">
        <f>RANK(F43,F$8:F$49)</f>
        <v>27</v>
      </c>
      <c r="H43" s="9">
        <v>8.1999999999999993</v>
      </c>
      <c r="I43" s="10">
        <f>RANK(H43,H$8:H$49)</f>
        <v>28</v>
      </c>
      <c r="J43" s="9">
        <v>11.8</v>
      </c>
      <c r="K43" s="10">
        <f t="shared" ref="K43:M46" si="9">RANK(J43,J$8:J$49)</f>
        <v>17</v>
      </c>
      <c r="L43" s="9">
        <f>J43+H43+F43+D43</f>
        <v>39.85</v>
      </c>
      <c r="M43" s="10">
        <f t="shared" si="9"/>
        <v>24</v>
      </c>
      <c r="N43" s="10" t="s">
        <v>2</v>
      </c>
      <c r="O43" s="9">
        <f>IF(COUNT(D43:D48)=5,SUM(D43:D48)-MIN(D43:D48),SUM(D43:D48))</f>
        <v>45.849999999999994</v>
      </c>
      <c r="P43" s="1"/>
      <c r="R43" s="1"/>
    </row>
    <row r="44" spans="1:18">
      <c r="A44" s="46">
        <v>58</v>
      </c>
      <c r="B44" s="38" t="s">
        <v>153</v>
      </c>
      <c r="C44" s="38" t="s">
        <v>107</v>
      </c>
      <c r="D44" s="9">
        <v>11.45</v>
      </c>
      <c r="E44" s="10">
        <f>RANK(D44,D$8:D$49)</f>
        <v>23</v>
      </c>
      <c r="F44" s="9">
        <v>8.5</v>
      </c>
      <c r="G44" s="10">
        <f>RANK(F44,F$8:F$49)</f>
        <v>28</v>
      </c>
      <c r="H44" s="9">
        <v>9.0500000000000007</v>
      </c>
      <c r="I44" s="10">
        <f>RANK(H44,H$8:H$49)</f>
        <v>26</v>
      </c>
      <c r="J44" s="9">
        <v>12.4</v>
      </c>
      <c r="K44" s="10">
        <f t="shared" si="9"/>
        <v>1</v>
      </c>
      <c r="L44" s="9">
        <f>J44+H44+F44+D44</f>
        <v>41.400000000000006</v>
      </c>
      <c r="M44" s="10">
        <f t="shared" si="9"/>
        <v>23</v>
      </c>
      <c r="N44" s="10" t="s">
        <v>3</v>
      </c>
      <c r="O44" s="9">
        <f>IF(COUNT(F43:F48)=5,SUM(F43:F48)-MIN(F43:F48),SUM(F43:F48))</f>
        <v>38.799999999999997</v>
      </c>
      <c r="P44" s="1"/>
      <c r="R44" s="1"/>
    </row>
    <row r="45" spans="1:18">
      <c r="A45" s="46">
        <v>59</v>
      </c>
      <c r="B45" s="38" t="s">
        <v>154</v>
      </c>
      <c r="C45" s="38" t="s">
        <v>107</v>
      </c>
      <c r="D45" s="9">
        <v>11.45</v>
      </c>
      <c r="E45" s="10">
        <f>RANK(D45,D$8:D$49)</f>
        <v>23</v>
      </c>
      <c r="F45" s="9">
        <v>10.15</v>
      </c>
      <c r="G45" s="10">
        <f>RANK(F45,F$8:F$49)</f>
        <v>21</v>
      </c>
      <c r="H45" s="9">
        <v>12.65</v>
      </c>
      <c r="I45" s="10">
        <f>RANK(H45,H$8:H$49)</f>
        <v>5</v>
      </c>
      <c r="J45" s="9">
        <v>12.25</v>
      </c>
      <c r="K45" s="10">
        <f t="shared" si="9"/>
        <v>5</v>
      </c>
      <c r="L45" s="9">
        <f>J45+H45+F45+D45</f>
        <v>46.5</v>
      </c>
      <c r="M45" s="10">
        <f t="shared" si="9"/>
        <v>7</v>
      </c>
      <c r="N45" s="10" t="s">
        <v>4</v>
      </c>
      <c r="O45" s="9">
        <f>IF(COUNT(H43:H48)=5,SUM(H43:H48)-MIN(H43:H48),SUM(H43:H48))</f>
        <v>42.15</v>
      </c>
      <c r="P45" s="1"/>
      <c r="R45" s="1"/>
    </row>
    <row r="46" spans="1:18">
      <c r="A46" s="33">
        <v>60</v>
      </c>
      <c r="B46" s="38" t="s">
        <v>54</v>
      </c>
      <c r="C46" s="38" t="s">
        <v>107</v>
      </c>
      <c r="D46" s="9">
        <v>11.7</v>
      </c>
      <c r="E46" s="10">
        <f>RANK(D46,D$8:D$49)</f>
        <v>16</v>
      </c>
      <c r="F46" s="9">
        <v>11.55</v>
      </c>
      <c r="G46" s="10">
        <f>RANK(F46,F$8:F$49)</f>
        <v>5</v>
      </c>
      <c r="H46" s="9">
        <v>12.25</v>
      </c>
      <c r="I46" s="10">
        <f>RANK(H46,H$8:H$49)</f>
        <v>11</v>
      </c>
      <c r="J46" s="9">
        <v>12.1</v>
      </c>
      <c r="K46" s="10">
        <f t="shared" si="9"/>
        <v>8</v>
      </c>
      <c r="L46" s="9">
        <f>J46+H46+F46+D46</f>
        <v>47.600000000000009</v>
      </c>
      <c r="M46" s="10">
        <f t="shared" si="9"/>
        <v>5</v>
      </c>
      <c r="N46" s="10" t="s">
        <v>5</v>
      </c>
      <c r="O46" s="9">
        <f>IF(COUNT(J43:J48)=5,SUM(J43:J48)-MIN(J43:J48),SUM(J43:J48))</f>
        <v>48.550000000000004</v>
      </c>
      <c r="P46" s="1"/>
      <c r="R46" s="1"/>
    </row>
    <row r="47" spans="1:18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9"/>
      <c r="P47" s="1"/>
      <c r="R47" s="1"/>
    </row>
    <row r="48" spans="1:18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 t="s">
        <v>6</v>
      </c>
      <c r="O48" s="9">
        <f>SUM(O43:O47)</f>
        <v>175.35</v>
      </c>
      <c r="P48" s="1">
        <f>O48</f>
        <v>175.35</v>
      </c>
      <c r="Q48" s="11">
        <f>RANK(P48,P$8:P$49)</f>
        <v>6</v>
      </c>
      <c r="R48" s="1"/>
    </row>
    <row r="49" spans="5:13">
      <c r="E49" s="1"/>
      <c r="G49" s="1"/>
      <c r="I49" s="1"/>
      <c r="K49" s="1"/>
      <c r="M49" s="1"/>
    </row>
  </sheetData>
  <mergeCells count="2">
    <mergeCell ref="A1:Q1"/>
    <mergeCell ref="A2:Q2"/>
  </mergeCells>
  <phoneticPr fontId="3" type="noConversion"/>
  <conditionalFormatting sqref="Q4:Q65536">
    <cfRule type="cellIs" dxfId="14" priority="34" stopIfTrue="1" operator="equal">
      <formula>3</formula>
    </cfRule>
    <cfRule type="cellIs" dxfId="13" priority="35" stopIfTrue="1" operator="equal">
      <formula>2</formula>
    </cfRule>
    <cfRule type="cellIs" dxfId="12" priority="36" stopIfTrue="1" operator="equal">
      <formula>1</formula>
    </cfRule>
  </conditionalFormatting>
  <printOptions horizontalCentered="1"/>
  <pageMargins left="0.47244094488188981" right="0.35433070866141736" top="0.35433070866141736" bottom="0.43307086614173229" header="0.31496062992125984" footer="0.31496062992125984"/>
  <pageSetup paperSize="9" scale="8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zoomScale="80" zoomScaleNormal="80" workbookViewId="0">
      <pane ySplit="6" topLeftCell="A7" activePane="bottomLeft" state="frozen"/>
      <selection pane="bottomLeft" activeCell="R12" sqref="R12"/>
    </sheetView>
  </sheetViews>
  <sheetFormatPr defaultRowHeight="15"/>
  <cols>
    <col min="1" max="1" width="6.28515625" customWidth="1"/>
    <col min="2" max="2" width="26.28515625" bestFit="1" customWidth="1"/>
    <col min="3" max="3" width="18.42578125" bestFit="1" customWidth="1"/>
    <col min="4" max="4" width="7.42578125" style="1" customWidth="1"/>
    <col min="5" max="5" width="7.42578125" customWidth="1"/>
    <col min="6" max="6" width="7.42578125" style="1" customWidth="1"/>
    <col min="7" max="7" width="7.42578125" customWidth="1"/>
    <col min="8" max="8" width="7.42578125" style="1" customWidth="1"/>
    <col min="9" max="9" width="7.42578125" customWidth="1"/>
    <col min="10" max="10" width="7.42578125" style="1" customWidth="1"/>
    <col min="11" max="11" width="7.42578125" customWidth="1"/>
    <col min="12" max="12" width="7.42578125" style="1" customWidth="1"/>
    <col min="13" max="16" width="7.42578125" customWidth="1"/>
    <col min="17" max="17" width="7.85546875" style="5" customWidth="1"/>
  </cols>
  <sheetData>
    <row r="1" spans="1:17" ht="16.5" customHeight="1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7.25" customHeight="1">
      <c r="A2" s="52" t="s">
        <v>161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7.25" customHeight="1">
      <c r="B4" t="s">
        <v>0</v>
      </c>
      <c r="C4" t="s">
        <v>1</v>
      </c>
      <c r="D4" s="1" t="s">
        <v>2</v>
      </c>
      <c r="F4" s="1" t="s">
        <v>3</v>
      </c>
      <c r="H4" s="1" t="s">
        <v>4</v>
      </c>
      <c r="J4" s="1" t="s">
        <v>5</v>
      </c>
      <c r="L4" s="1" t="s">
        <v>6</v>
      </c>
    </row>
    <row r="5" spans="1:17" ht="12.75" customHeight="1">
      <c r="E5" s="2" t="s">
        <v>8</v>
      </c>
      <c r="G5" s="2" t="s">
        <v>8</v>
      </c>
      <c r="I5" s="2" t="s">
        <v>8</v>
      </c>
      <c r="K5" s="2" t="s">
        <v>8</v>
      </c>
      <c r="M5" s="2" t="s">
        <v>8</v>
      </c>
    </row>
    <row r="6" spans="1:17" ht="6" customHeight="1"/>
    <row r="7" spans="1:17">
      <c r="B7" s="3" t="s">
        <v>11</v>
      </c>
    </row>
    <row r="8" spans="1:17" ht="9" customHeight="1"/>
    <row r="9" spans="1:17">
      <c r="A9" s="40" t="s">
        <v>14</v>
      </c>
      <c r="B9" s="38" t="s">
        <v>122</v>
      </c>
      <c r="C9" s="38" t="s">
        <v>88</v>
      </c>
      <c r="D9" s="9">
        <v>11.7</v>
      </c>
      <c r="E9" s="10">
        <f>RANK(D9,D$9:D$50)</f>
        <v>2</v>
      </c>
      <c r="F9" s="9">
        <v>11.2</v>
      </c>
      <c r="G9" s="10">
        <f>RANK(F9,F$9:F$50)</f>
        <v>5</v>
      </c>
      <c r="H9" s="9">
        <v>10.35</v>
      </c>
      <c r="I9" s="10">
        <f>RANK(H9,H$9:H$50)</f>
        <v>16</v>
      </c>
      <c r="J9" s="9">
        <v>11.65</v>
      </c>
      <c r="K9" s="10">
        <f>RANK(J9,J$9:J$50)</f>
        <v>8</v>
      </c>
      <c r="L9" s="9">
        <f t="shared" ref="L9:L10" si="0">D9+F9+H9+J9</f>
        <v>44.9</v>
      </c>
      <c r="M9" s="10">
        <f>RANK(L9,L$9:L$50)</f>
        <v>5</v>
      </c>
      <c r="N9" s="10" t="s">
        <v>2</v>
      </c>
      <c r="O9" s="9">
        <f>IF(COUNT(D9:D14)=5,SUM(D9:D14)-MIN(D9:D14),SUM(D9:D14))</f>
        <v>45.5</v>
      </c>
      <c r="P9" s="1"/>
    </row>
    <row r="10" spans="1:17">
      <c r="A10" s="40" t="s">
        <v>15</v>
      </c>
      <c r="B10" s="38" t="s">
        <v>74</v>
      </c>
      <c r="C10" s="38" t="s">
        <v>88</v>
      </c>
      <c r="D10" s="9">
        <v>11.25</v>
      </c>
      <c r="E10" s="10">
        <f>RANK(D10,D$9:D$50)</f>
        <v>8</v>
      </c>
      <c r="F10" s="9">
        <v>10.7</v>
      </c>
      <c r="G10" s="10">
        <f>RANK(F10,F$9:F$50)</f>
        <v>12</v>
      </c>
      <c r="H10" s="9">
        <v>9.8000000000000007</v>
      </c>
      <c r="I10" s="10">
        <f>RANK(H10,H$9:H$50)</f>
        <v>23</v>
      </c>
      <c r="J10" s="9">
        <v>10.85</v>
      </c>
      <c r="K10" s="10">
        <f>RANK(J10,J$9:J$50)</f>
        <v>25</v>
      </c>
      <c r="L10" s="9">
        <f t="shared" si="0"/>
        <v>42.6</v>
      </c>
      <c r="M10" s="10">
        <f>RANK(L10,L$9:L$50)</f>
        <v>18</v>
      </c>
      <c r="N10" s="10" t="s">
        <v>3</v>
      </c>
      <c r="O10" s="9">
        <f>IF(COUNT(F9:F14)=5,SUM(F9:F14)-MIN(F9:F14),SUM(F9:F14))</f>
        <v>44.249999999999993</v>
      </c>
      <c r="P10" s="1"/>
    </row>
    <row r="11" spans="1:17">
      <c r="A11" s="39">
        <v>4</v>
      </c>
      <c r="B11" s="38" t="s">
        <v>71</v>
      </c>
      <c r="C11" s="38" t="s">
        <v>88</v>
      </c>
      <c r="D11" s="9">
        <v>10.8</v>
      </c>
      <c r="E11" s="10">
        <f>RANK(D11,D$9:D$50)</f>
        <v>25</v>
      </c>
      <c r="F11" s="9">
        <v>10.4</v>
      </c>
      <c r="G11" s="10">
        <f>RANK(F11,F$9:F$50)</f>
        <v>19</v>
      </c>
      <c r="H11" s="9">
        <v>11.55</v>
      </c>
      <c r="I11" s="10">
        <f>RANK(H11,H$9:H$50)</f>
        <v>4</v>
      </c>
      <c r="J11" s="9">
        <v>11.5</v>
      </c>
      <c r="K11" s="10">
        <f>RANK(J11,J$9:J$50)</f>
        <v>11</v>
      </c>
      <c r="L11" s="9">
        <f>D11+F11+H11+J11</f>
        <v>44.25</v>
      </c>
      <c r="M11" s="10">
        <f>RANK(L11,L$9:L$50)</f>
        <v>12</v>
      </c>
      <c r="N11" s="10" t="s">
        <v>4</v>
      </c>
      <c r="O11" s="9">
        <f>IF(COUNT(H9:H14)=5,SUM(H9:H14)-MIN(H9:H14),SUM(H9:H14))</f>
        <v>44.849999999999994</v>
      </c>
      <c r="P11" s="1"/>
    </row>
    <row r="12" spans="1:17">
      <c r="A12" s="45">
        <v>5</v>
      </c>
      <c r="B12" s="38" t="s">
        <v>73</v>
      </c>
      <c r="C12" s="38" t="s">
        <v>88</v>
      </c>
      <c r="D12" s="9">
        <v>11.1</v>
      </c>
      <c r="E12" s="10">
        <f>RANK(D12,D$9:D$50)</f>
        <v>12</v>
      </c>
      <c r="F12" s="9">
        <v>10.65</v>
      </c>
      <c r="G12" s="10">
        <f>RANK(F12,F$9:F$50)</f>
        <v>15</v>
      </c>
      <c r="H12" s="9">
        <v>11.55</v>
      </c>
      <c r="I12" s="10">
        <f>RANK(H12,H$9:H$50)</f>
        <v>4</v>
      </c>
      <c r="J12" s="9">
        <v>11.1</v>
      </c>
      <c r="K12" s="10">
        <f>RANK(J12,J$9:J$50)</f>
        <v>22</v>
      </c>
      <c r="L12" s="9">
        <f>D12+F12+H12+J12</f>
        <v>44.4</v>
      </c>
      <c r="M12" s="10">
        <f>RANK(L12,L$9:L$50)</f>
        <v>9</v>
      </c>
      <c r="N12" s="10" t="s">
        <v>5</v>
      </c>
      <c r="O12" s="9">
        <f>IF(COUNT(J9:J14)=5,SUM(J9:J14)-MIN(J9:J14),SUM(J9:J14))</f>
        <v>46.4</v>
      </c>
      <c r="P12" s="1"/>
    </row>
    <row r="13" spans="1:17">
      <c r="A13" s="45">
        <v>6</v>
      </c>
      <c r="B13" s="38" t="s">
        <v>72</v>
      </c>
      <c r="C13" s="38" t="s">
        <v>88</v>
      </c>
      <c r="D13" s="9">
        <v>11.45</v>
      </c>
      <c r="E13" s="10">
        <f>RANK(D13,D$9:D$50)</f>
        <v>5</v>
      </c>
      <c r="F13" s="9">
        <v>11.7</v>
      </c>
      <c r="G13" s="10">
        <f>RANK(F13,F$9:F$50)</f>
        <v>2</v>
      </c>
      <c r="H13" s="9">
        <v>11.4</v>
      </c>
      <c r="I13" s="10">
        <f>RANK(H13,H$9:H$50)</f>
        <v>7</v>
      </c>
      <c r="J13" s="9">
        <v>12.15</v>
      </c>
      <c r="K13" s="10">
        <f>RANK(J13,J$9:J$50)</f>
        <v>1</v>
      </c>
      <c r="L13" s="9">
        <f>D13+F13+H13+J13</f>
        <v>46.699999999999996</v>
      </c>
      <c r="M13" s="10">
        <f>RANK(L13,L$9:L$50)</f>
        <v>1</v>
      </c>
      <c r="N13" s="10"/>
      <c r="O13" s="9"/>
      <c r="P13" s="1"/>
    </row>
    <row r="14" spans="1:17">
      <c r="A14" s="45"/>
      <c r="B14" s="38"/>
      <c r="C14" s="38"/>
      <c r="D14" s="9"/>
      <c r="E14" s="10"/>
      <c r="F14" s="9"/>
      <c r="G14" s="10"/>
      <c r="H14" s="9"/>
      <c r="I14" s="10"/>
      <c r="J14" s="9"/>
      <c r="K14" s="10"/>
      <c r="L14" s="9"/>
      <c r="M14" s="10"/>
      <c r="N14" s="10" t="s">
        <v>6</v>
      </c>
      <c r="O14" s="9">
        <f>SUM(O9:O13)</f>
        <v>181</v>
      </c>
      <c r="P14" s="1">
        <f>O14</f>
        <v>181</v>
      </c>
      <c r="Q14" s="11">
        <f>RANK(P14,P$9:P$50)</f>
        <v>1</v>
      </c>
    </row>
    <row r="15" spans="1:17" ht="5.25" customHeight="1">
      <c r="B15" s="35"/>
      <c r="D15"/>
      <c r="F15"/>
      <c r="H15"/>
      <c r="J15"/>
      <c r="L15"/>
      <c r="Q15"/>
    </row>
    <row r="16" spans="1:17">
      <c r="A16" s="31">
        <v>18</v>
      </c>
      <c r="B16" s="38" t="s">
        <v>67</v>
      </c>
      <c r="C16" s="38" t="s">
        <v>109</v>
      </c>
      <c r="D16" s="9">
        <v>10.85</v>
      </c>
      <c r="E16" s="10">
        <f>RANK(D16,D$9:D$50)</f>
        <v>23</v>
      </c>
      <c r="F16" s="9">
        <v>10.7</v>
      </c>
      <c r="G16" s="10">
        <f>RANK(F16,F$9:F$50)</f>
        <v>12</v>
      </c>
      <c r="H16" s="9"/>
      <c r="I16" s="9"/>
      <c r="J16" s="9"/>
      <c r="K16" s="9"/>
      <c r="L16" s="9">
        <f t="shared" ref="L16:L21" si="1">D16+F16+H16+J16</f>
        <v>21.549999999999997</v>
      </c>
      <c r="M16" s="10">
        <f t="shared" ref="M16:M21" si="2">RANK(L16,L$9:L$50)</f>
        <v>29</v>
      </c>
      <c r="N16" s="10" t="s">
        <v>2</v>
      </c>
      <c r="O16" s="9">
        <f>IF(COUNT(D16:D21)=5,SUM(D16:D21)-MIN(D16:D21),SUM(D16:D21))</f>
        <v>44.25</v>
      </c>
      <c r="P16" s="1"/>
    </row>
    <row r="17" spans="1:18">
      <c r="A17" s="31">
        <v>19</v>
      </c>
      <c r="B17" s="38" t="s">
        <v>68</v>
      </c>
      <c r="C17" s="38" t="s">
        <v>109</v>
      </c>
      <c r="D17" s="9">
        <v>10.65</v>
      </c>
      <c r="E17" s="10">
        <f>RANK(D17,D$9:D$50)</f>
        <v>29</v>
      </c>
      <c r="F17" s="9">
        <v>10.3</v>
      </c>
      <c r="G17" s="10">
        <f>RANK(F17,F$9:F$50)</f>
        <v>22</v>
      </c>
      <c r="H17" s="9">
        <v>12.55</v>
      </c>
      <c r="I17" s="10">
        <f>RANK(H17,H$9:H$50)</f>
        <v>1</v>
      </c>
      <c r="J17" s="9">
        <v>11.55</v>
      </c>
      <c r="K17" s="10">
        <f>RANK(J17,J$9:J$50)</f>
        <v>10</v>
      </c>
      <c r="L17" s="9">
        <f t="shared" si="1"/>
        <v>45.05</v>
      </c>
      <c r="M17" s="10">
        <f t="shared" si="2"/>
        <v>3</v>
      </c>
      <c r="N17" s="10" t="s">
        <v>3</v>
      </c>
      <c r="O17" s="9">
        <f>IF(COUNT(F16:F21)=5,SUM(F16:F21)-MIN(F16:F21),SUM(F16:F21))</f>
        <v>43.949999999999996</v>
      </c>
      <c r="P17" s="1"/>
    </row>
    <row r="18" spans="1:18">
      <c r="A18" s="31">
        <v>20</v>
      </c>
      <c r="B18" s="38" t="s">
        <v>50</v>
      </c>
      <c r="C18" s="38" t="s">
        <v>109</v>
      </c>
      <c r="D18" s="9"/>
      <c r="E18" s="9"/>
      <c r="F18" s="9">
        <v>9.9</v>
      </c>
      <c r="G18" s="10">
        <f>RANK(F18,F$9:F$50)</f>
        <v>24</v>
      </c>
      <c r="H18" s="9">
        <v>11.15</v>
      </c>
      <c r="I18" s="10">
        <f>RANK(H18,H$9:H$50)</f>
        <v>8</v>
      </c>
      <c r="J18" s="9">
        <v>11.4</v>
      </c>
      <c r="K18" s="10">
        <f>RANK(J18,J$9:J$50)</f>
        <v>13</v>
      </c>
      <c r="L18" s="9">
        <f t="shared" si="1"/>
        <v>32.450000000000003</v>
      </c>
      <c r="M18" s="10">
        <f t="shared" si="2"/>
        <v>24</v>
      </c>
      <c r="N18" s="10" t="s">
        <v>4</v>
      </c>
      <c r="O18" s="9">
        <f>IF(COUNT(H16:H21)=5,SUM(H16:H21)-MIN(H16:H21),SUM(H16:H21))</f>
        <v>44.6</v>
      </c>
      <c r="P18" s="1"/>
    </row>
    <row r="19" spans="1:18">
      <c r="A19" s="31">
        <v>21</v>
      </c>
      <c r="B19" s="38" t="s">
        <v>69</v>
      </c>
      <c r="C19" s="38" t="s">
        <v>109</v>
      </c>
      <c r="D19" s="9">
        <v>10.95</v>
      </c>
      <c r="E19" s="10">
        <f>RANK(D19,D$9:D$50)</f>
        <v>16</v>
      </c>
      <c r="F19" s="9">
        <v>11.95</v>
      </c>
      <c r="G19" s="10">
        <f>RANK(F19,F$9:F$50)</f>
        <v>1</v>
      </c>
      <c r="H19" s="9">
        <v>9.9499999999999993</v>
      </c>
      <c r="I19" s="10">
        <f>RANK(H19,H$9:H$50)</f>
        <v>20</v>
      </c>
      <c r="J19" s="9">
        <v>11.25</v>
      </c>
      <c r="K19" s="10">
        <f>RANK(J19,J$9:J$50)</f>
        <v>19</v>
      </c>
      <c r="L19" s="9">
        <f t="shared" si="1"/>
        <v>44.099999999999994</v>
      </c>
      <c r="M19" s="10">
        <f t="shared" si="2"/>
        <v>13</v>
      </c>
      <c r="N19" s="10" t="s">
        <v>5</v>
      </c>
      <c r="O19" s="9">
        <f>IF(COUNT(J16:J21)=5,SUM(J16:J21)-MIN(J16:J21),SUM(J16:J21))</f>
        <v>46.099999999999994</v>
      </c>
      <c r="P19" s="1"/>
    </row>
    <row r="20" spans="1:18">
      <c r="A20" s="31">
        <v>22</v>
      </c>
      <c r="B20" s="38" t="s">
        <v>126</v>
      </c>
      <c r="C20" s="38" t="s">
        <v>109</v>
      </c>
      <c r="D20" s="9">
        <v>10.5</v>
      </c>
      <c r="E20" s="10">
        <f>RANK(D20,D$9:D$50)</f>
        <v>30</v>
      </c>
      <c r="F20" s="9"/>
      <c r="G20" s="9"/>
      <c r="H20" s="9">
        <v>9.1</v>
      </c>
      <c r="I20" s="10">
        <f>RANK(H20,H$9:H$50)</f>
        <v>26</v>
      </c>
      <c r="J20" s="9">
        <v>11.9</v>
      </c>
      <c r="K20" s="10">
        <f>RANK(J20,J$9:J$50)</f>
        <v>7</v>
      </c>
      <c r="L20" s="9">
        <f t="shared" si="1"/>
        <v>31.5</v>
      </c>
      <c r="M20" s="10">
        <f t="shared" si="2"/>
        <v>26</v>
      </c>
      <c r="N20" s="10"/>
      <c r="O20" s="9"/>
      <c r="P20" s="1"/>
    </row>
    <row r="21" spans="1:18">
      <c r="A21" s="28" t="s">
        <v>19</v>
      </c>
      <c r="B21" s="38" t="s">
        <v>127</v>
      </c>
      <c r="C21" s="38" t="s">
        <v>109</v>
      </c>
      <c r="D21" s="9">
        <v>11.8</v>
      </c>
      <c r="E21" s="10">
        <f>RANK(D21,D$9:D$50)</f>
        <v>1</v>
      </c>
      <c r="F21" s="9">
        <v>11</v>
      </c>
      <c r="G21" s="10">
        <f>RANK(F21,F$9:F$50)</f>
        <v>9</v>
      </c>
      <c r="H21" s="9">
        <v>10.95</v>
      </c>
      <c r="I21" s="10">
        <f>RANK(H21,H$9:H$50)</f>
        <v>10</v>
      </c>
      <c r="J21" s="9">
        <v>11.2</v>
      </c>
      <c r="K21" s="10">
        <f>RANK(J21,J$9:J$50)</f>
        <v>21</v>
      </c>
      <c r="L21" s="9">
        <f t="shared" si="1"/>
        <v>44.95</v>
      </c>
      <c r="M21" s="10">
        <f t="shared" si="2"/>
        <v>4</v>
      </c>
      <c r="N21" s="10" t="s">
        <v>6</v>
      </c>
      <c r="O21" s="9">
        <f>SUM(O16:O20)</f>
        <v>178.89999999999998</v>
      </c>
      <c r="P21" s="1">
        <f>O21</f>
        <v>178.89999999999998</v>
      </c>
      <c r="Q21" s="11">
        <f>RANK(P21,P$9:P$50)</f>
        <v>2</v>
      </c>
    </row>
    <row r="22" spans="1:18" ht="7.5" customHeight="1">
      <c r="A22" s="4"/>
      <c r="B22" s="35"/>
      <c r="O22" s="1"/>
      <c r="P22" s="1"/>
    </row>
    <row r="23" spans="1:18">
      <c r="A23" s="31">
        <v>30</v>
      </c>
      <c r="B23" s="47" t="s">
        <v>60</v>
      </c>
      <c r="C23" s="38" t="s">
        <v>116</v>
      </c>
      <c r="D23" s="9">
        <v>11.15</v>
      </c>
      <c r="E23" s="10">
        <f>RANK(D23,D$9:D$50)</f>
        <v>10</v>
      </c>
      <c r="F23" s="9">
        <v>10.199999999999999</v>
      </c>
      <c r="G23" s="10">
        <f>RANK(F23,F$9:F$50)</f>
        <v>23</v>
      </c>
      <c r="H23" s="9">
        <v>10</v>
      </c>
      <c r="I23" s="10">
        <f>RANK(H23,H$9:H$50)</f>
        <v>19</v>
      </c>
      <c r="J23" s="9">
        <v>12</v>
      </c>
      <c r="K23" s="10">
        <f>RANK(J23,J$9:J$50)</f>
        <v>3</v>
      </c>
      <c r="L23" s="9">
        <f>D23+F23+H23+J23</f>
        <v>43.35</v>
      </c>
      <c r="M23" s="10">
        <f>RANK(L23,L$9:L$50)</f>
        <v>15</v>
      </c>
      <c r="N23" s="10" t="s">
        <v>2</v>
      </c>
      <c r="O23" s="9">
        <f>IF(COUNT(D23:D28)=5,SUM(D23:D28)-MIN(D23:D28),SUM(D23:D28))</f>
        <v>45.2</v>
      </c>
      <c r="P23" s="1"/>
    </row>
    <row r="24" spans="1:18">
      <c r="A24" s="31">
        <v>31</v>
      </c>
      <c r="B24" s="48" t="s">
        <v>61</v>
      </c>
      <c r="C24" s="38" t="s">
        <v>116</v>
      </c>
      <c r="D24" s="9">
        <v>10.95</v>
      </c>
      <c r="E24" s="10">
        <f>RANK(D24,D$9:D$50)</f>
        <v>16</v>
      </c>
      <c r="F24" s="9">
        <v>10.7</v>
      </c>
      <c r="G24" s="10">
        <f>RANK(F24,F$9:F$50)</f>
        <v>12</v>
      </c>
      <c r="H24" s="9">
        <v>10.9</v>
      </c>
      <c r="I24" s="10">
        <f>RANK(H24,H$9:H$50)</f>
        <v>11</v>
      </c>
      <c r="J24" s="9">
        <v>11.5</v>
      </c>
      <c r="K24" s="10">
        <f>RANK(J24,J$9:J$50)</f>
        <v>11</v>
      </c>
      <c r="L24" s="9">
        <f>D24+F24+H24+J24</f>
        <v>44.05</v>
      </c>
      <c r="M24" s="10">
        <f>RANK(L24,L$9:L$50)</f>
        <v>14</v>
      </c>
      <c r="N24" s="10" t="s">
        <v>3</v>
      </c>
      <c r="O24" s="9">
        <f>IF(COUNT(F23:F28)=5,SUM(F23:F28)-MIN(F23:F28),SUM(F23:F28))</f>
        <v>42.1</v>
      </c>
      <c r="P24" s="1"/>
    </row>
    <row r="25" spans="1:18">
      <c r="A25" s="31">
        <v>32</v>
      </c>
      <c r="B25" s="48" t="s">
        <v>129</v>
      </c>
      <c r="C25" s="38" t="s">
        <v>116</v>
      </c>
      <c r="D25" s="9">
        <v>10.7</v>
      </c>
      <c r="E25" s="10">
        <f>RANK(D25,D$9:D$50)</f>
        <v>28</v>
      </c>
      <c r="F25" s="9"/>
      <c r="G25" s="9"/>
      <c r="H25" s="9">
        <v>7.8</v>
      </c>
      <c r="I25" s="10">
        <f>RANK(H25,H$9:H$50)</f>
        <v>29</v>
      </c>
      <c r="J25" s="9"/>
      <c r="K25" s="9"/>
      <c r="L25" s="9">
        <f>D25+F25+H25+J25</f>
        <v>18.5</v>
      </c>
      <c r="M25" s="10">
        <f>RANK(L25,L$9:L$50)</f>
        <v>33</v>
      </c>
      <c r="N25" s="10" t="s">
        <v>4</v>
      </c>
      <c r="O25" s="9">
        <f>IF(COUNT(H23:H28)=5,SUM(H23:H28)-MIN(H23:H28),SUM(H23:H28))</f>
        <v>43.650000000000006</v>
      </c>
      <c r="P25" s="1"/>
    </row>
    <row r="26" spans="1:18">
      <c r="A26" s="31">
        <v>33</v>
      </c>
      <c r="B26" s="48" t="s">
        <v>130</v>
      </c>
      <c r="C26" s="38" t="s">
        <v>116</v>
      </c>
      <c r="D26" s="9">
        <v>11.7</v>
      </c>
      <c r="E26" s="10">
        <f>RANK(D26,D$9:D$50)</f>
        <v>2</v>
      </c>
      <c r="F26" s="9">
        <v>10.85</v>
      </c>
      <c r="G26" s="10">
        <f>RANK(F26,F$9:F$50)</f>
        <v>10</v>
      </c>
      <c r="H26" s="9">
        <v>11.95</v>
      </c>
      <c r="I26" s="10">
        <f>RANK(H26,H$9:H$50)</f>
        <v>2</v>
      </c>
      <c r="J26" s="9">
        <v>12.15</v>
      </c>
      <c r="K26" s="10">
        <f>RANK(J26,J$9:J$50)</f>
        <v>1</v>
      </c>
      <c r="L26" s="9">
        <f>D26+F26+H26+J26</f>
        <v>46.65</v>
      </c>
      <c r="M26" s="10">
        <f>RANK(L26,L$9:L$50)</f>
        <v>2</v>
      </c>
      <c r="N26" s="10" t="s">
        <v>5</v>
      </c>
      <c r="O26" s="9">
        <f>IF(COUNT(J23:J28)=5,SUM(J23:J28)-MIN(J23:J28),SUM(J23:J28))</f>
        <v>47.65</v>
      </c>
      <c r="P26" s="1"/>
    </row>
    <row r="27" spans="1:18">
      <c r="A27" s="31">
        <v>34</v>
      </c>
      <c r="B27" s="48" t="s">
        <v>131</v>
      </c>
      <c r="C27" s="38" t="s">
        <v>116</v>
      </c>
      <c r="D27" s="9">
        <v>11.4</v>
      </c>
      <c r="E27" s="10">
        <f>RANK(D27,D$9:D$50)</f>
        <v>6</v>
      </c>
      <c r="F27" s="9">
        <v>10.35</v>
      </c>
      <c r="G27" s="10">
        <f>RANK(F27,F$9:F$50)</f>
        <v>20</v>
      </c>
      <c r="H27" s="9">
        <v>10.8</v>
      </c>
      <c r="I27" s="10">
        <f>RANK(H27,H$9:H$50)</f>
        <v>13</v>
      </c>
      <c r="J27" s="9">
        <v>12</v>
      </c>
      <c r="K27" s="10">
        <f>RANK(J27,J$9:J$50)</f>
        <v>3</v>
      </c>
      <c r="L27" s="9">
        <f>D27+F27+H27+J27</f>
        <v>44.55</v>
      </c>
      <c r="M27" s="10">
        <f>RANK(L27,L$9:L$50)</f>
        <v>8</v>
      </c>
      <c r="N27" s="10"/>
      <c r="O27" s="9"/>
      <c r="P27" s="1"/>
    </row>
    <row r="28" spans="1:18">
      <c r="A28" s="25"/>
      <c r="B28" s="2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0" t="s">
        <v>6</v>
      </c>
      <c r="O28" s="9">
        <f>SUM(O23:O27)</f>
        <v>178.60000000000002</v>
      </c>
      <c r="P28" s="1">
        <f>O28</f>
        <v>178.60000000000002</v>
      </c>
      <c r="Q28" s="11">
        <f>RANK(P28,P$9:P$50)</f>
        <v>3</v>
      </c>
    </row>
    <row r="29" spans="1:18" ht="9" customHeight="1">
      <c r="B29" s="35"/>
      <c r="D29"/>
      <c r="F29"/>
      <c r="H29"/>
      <c r="J29"/>
      <c r="L29"/>
      <c r="Q29"/>
    </row>
    <row r="30" spans="1:18">
      <c r="A30" s="28" t="s">
        <v>124</v>
      </c>
      <c r="B30" s="38" t="s">
        <v>56</v>
      </c>
      <c r="C30" s="38" t="s">
        <v>85</v>
      </c>
      <c r="D30" s="9"/>
      <c r="E30" s="9"/>
      <c r="F30" s="9"/>
      <c r="G30" s="9"/>
      <c r="H30" s="9">
        <v>9.9499999999999993</v>
      </c>
      <c r="I30" s="10">
        <f>RANK(H30,H$9:H$50)</f>
        <v>20</v>
      </c>
      <c r="J30" s="9">
        <v>11.35</v>
      </c>
      <c r="K30" s="10">
        <f>RANK(J30,J$9:J$50)</f>
        <v>16</v>
      </c>
      <c r="L30" s="9">
        <f t="shared" ref="L30:L35" si="3">D30+F30+H30+J30</f>
        <v>21.299999999999997</v>
      </c>
      <c r="M30" s="10">
        <f t="shared" ref="M30:M35" si="4">RANK(L30,L$9:L$50)</f>
        <v>30</v>
      </c>
      <c r="N30" s="10" t="s">
        <v>2</v>
      </c>
      <c r="O30" s="9">
        <f>IF(COUNT(D30:D35)=5,SUM(D30:D35)-MIN(D30:D35),SUM(D30:D35))</f>
        <v>43.95</v>
      </c>
      <c r="P30" s="1"/>
      <c r="R30" s="1"/>
    </row>
    <row r="31" spans="1:18">
      <c r="A31" s="29">
        <v>13</v>
      </c>
      <c r="B31" s="38" t="s">
        <v>55</v>
      </c>
      <c r="C31" s="38" t="s">
        <v>85</v>
      </c>
      <c r="D31" s="9">
        <v>10.9</v>
      </c>
      <c r="E31" s="10">
        <f>RANK(D31,D$9:D$50)</f>
        <v>21</v>
      </c>
      <c r="F31" s="9">
        <v>11.1</v>
      </c>
      <c r="G31" s="10">
        <f>RANK(F31,F$9:F$50)</f>
        <v>6</v>
      </c>
      <c r="H31" s="9">
        <v>11.6</v>
      </c>
      <c r="I31" s="10">
        <f>RANK(H31,H$9:H$50)</f>
        <v>3</v>
      </c>
      <c r="J31" s="9">
        <v>11.25</v>
      </c>
      <c r="K31" s="10">
        <f>RANK(J31,J$9:J$50)</f>
        <v>19</v>
      </c>
      <c r="L31" s="9">
        <f t="shared" si="3"/>
        <v>44.85</v>
      </c>
      <c r="M31" s="10">
        <f t="shared" si="4"/>
        <v>6</v>
      </c>
      <c r="N31" s="10" t="s">
        <v>3</v>
      </c>
      <c r="O31" s="9">
        <f>IF(COUNT(F30:F35)=5,SUM(F30:F35)-MIN(F30:F35),SUM(F30:F35))</f>
        <v>41.3</v>
      </c>
      <c r="P31" s="1"/>
      <c r="R31" s="1"/>
    </row>
    <row r="32" spans="1:18">
      <c r="A32" s="29">
        <v>14</v>
      </c>
      <c r="B32" s="38" t="s">
        <v>52</v>
      </c>
      <c r="C32" s="38" t="s">
        <v>85</v>
      </c>
      <c r="D32" s="9">
        <v>10.8</v>
      </c>
      <c r="E32" s="10">
        <f>RANK(D32,D$9:D$50)</f>
        <v>25</v>
      </c>
      <c r="F32" s="9">
        <v>10.35</v>
      </c>
      <c r="G32" s="10">
        <f>RANK(F32,F$9:F$50)</f>
        <v>20</v>
      </c>
      <c r="H32" s="9">
        <v>10.9</v>
      </c>
      <c r="I32" s="10">
        <f>RANK(H32,H$9:H$50)</f>
        <v>11</v>
      </c>
      <c r="J32" s="9">
        <v>10.35</v>
      </c>
      <c r="K32" s="10">
        <f>RANK(J32,J$9:J$50)</f>
        <v>28</v>
      </c>
      <c r="L32" s="9">
        <f t="shared" si="3"/>
        <v>42.4</v>
      </c>
      <c r="M32" s="10">
        <f t="shared" si="4"/>
        <v>20</v>
      </c>
      <c r="N32" s="10" t="s">
        <v>4</v>
      </c>
      <c r="O32" s="9">
        <f>IF(COUNT(H30:H35)=5,SUM(H30:H35)-MIN(H30:H35),SUM(H30:H35))</f>
        <v>44.25</v>
      </c>
      <c r="P32" s="1"/>
      <c r="R32" s="1"/>
    </row>
    <row r="33" spans="1:18">
      <c r="A33" s="27">
        <v>15</v>
      </c>
      <c r="B33" s="38" t="s">
        <v>58</v>
      </c>
      <c r="C33" s="38" t="s">
        <v>85</v>
      </c>
      <c r="D33" s="9">
        <v>10.95</v>
      </c>
      <c r="E33" s="10">
        <f>RANK(D33,D$9:D$50)</f>
        <v>16</v>
      </c>
      <c r="F33" s="9">
        <v>9.3000000000000007</v>
      </c>
      <c r="G33" s="10">
        <f>RANK(F33,F$9:F$50)</f>
        <v>26</v>
      </c>
      <c r="H33" s="9"/>
      <c r="I33" s="9"/>
      <c r="J33" s="9"/>
      <c r="K33" s="9"/>
      <c r="L33" s="9">
        <f t="shared" si="3"/>
        <v>20.25</v>
      </c>
      <c r="M33" s="10">
        <f t="shared" si="4"/>
        <v>31</v>
      </c>
      <c r="N33" s="10" t="s">
        <v>5</v>
      </c>
      <c r="O33" s="9">
        <f>IF(COUNT(J30:J35)=5,SUM(J30:J35)-MIN(J30:J35),SUM(J30:J35))</f>
        <v>45.300000000000004</v>
      </c>
      <c r="P33" s="1"/>
      <c r="R33" s="1"/>
    </row>
    <row r="34" spans="1:18">
      <c r="A34" s="28" t="s">
        <v>89</v>
      </c>
      <c r="B34" s="38" t="s">
        <v>57</v>
      </c>
      <c r="C34" s="38" t="s">
        <v>85</v>
      </c>
      <c r="D34" s="9">
        <v>10.95</v>
      </c>
      <c r="E34" s="10">
        <f>RANK(D34,D$9:D$50)</f>
        <v>16</v>
      </c>
      <c r="F34" s="9"/>
      <c r="G34" s="9"/>
      <c r="H34" s="9">
        <v>11.5</v>
      </c>
      <c r="I34" s="10">
        <f>RANK(H34,H$9:H$50)</f>
        <v>6</v>
      </c>
      <c r="J34" s="9">
        <v>11.95</v>
      </c>
      <c r="K34" s="10">
        <f>RANK(J34,J$9:J$50)</f>
        <v>5</v>
      </c>
      <c r="L34" s="9">
        <f t="shared" si="3"/>
        <v>34.4</v>
      </c>
      <c r="M34" s="10">
        <f t="shared" si="4"/>
        <v>23</v>
      </c>
      <c r="N34" s="10"/>
      <c r="O34" s="9"/>
      <c r="P34" s="1"/>
      <c r="R34" s="1"/>
    </row>
    <row r="35" spans="1:18">
      <c r="A35" s="28" t="s">
        <v>125</v>
      </c>
      <c r="B35" s="38" t="s">
        <v>51</v>
      </c>
      <c r="C35" s="38" t="s">
        <v>85</v>
      </c>
      <c r="D35" s="9">
        <v>11.15</v>
      </c>
      <c r="E35" s="10">
        <f>RANK(D35,D$9:D$50)</f>
        <v>10</v>
      </c>
      <c r="F35" s="9">
        <v>10.55</v>
      </c>
      <c r="G35" s="10">
        <f>RANK(F35,F$9:F$50)</f>
        <v>18</v>
      </c>
      <c r="H35" s="9">
        <v>10.25</v>
      </c>
      <c r="I35" s="10">
        <f>RANK(H35,H$9:H$50)</f>
        <v>17</v>
      </c>
      <c r="J35" s="9">
        <v>10.75</v>
      </c>
      <c r="K35" s="10">
        <f>RANK(J35,J$9:J$50)</f>
        <v>26</v>
      </c>
      <c r="L35" s="9">
        <f t="shared" si="3"/>
        <v>42.7</v>
      </c>
      <c r="M35" s="10">
        <f t="shared" si="4"/>
        <v>17</v>
      </c>
      <c r="N35" s="10" t="s">
        <v>6</v>
      </c>
      <c r="O35" s="9">
        <f>SUM(O30:O34)</f>
        <v>174.8</v>
      </c>
      <c r="P35" s="1">
        <f>O35</f>
        <v>174.8</v>
      </c>
      <c r="Q35" s="11">
        <f>RANK(P35,P$9:P$50)</f>
        <v>4</v>
      </c>
      <c r="R35" s="1"/>
    </row>
    <row r="36" spans="1:18" ht="9" customHeight="1">
      <c r="A36" s="2"/>
      <c r="B36" s="35"/>
      <c r="D36"/>
      <c r="F36"/>
      <c r="H36"/>
      <c r="J36"/>
      <c r="L36"/>
      <c r="Q36"/>
    </row>
    <row r="37" spans="1:18">
      <c r="A37" s="46">
        <v>24</v>
      </c>
      <c r="B37" s="38" t="s">
        <v>64</v>
      </c>
      <c r="C37" s="38" t="s">
        <v>97</v>
      </c>
      <c r="D37" s="9">
        <v>10.95</v>
      </c>
      <c r="E37" s="10">
        <f>RANK(D37,D$9:D$50)</f>
        <v>16</v>
      </c>
      <c r="F37" s="9">
        <v>10.65</v>
      </c>
      <c r="G37" s="10">
        <f>RANK(F37,F$9:F$50)</f>
        <v>15</v>
      </c>
      <c r="H37" s="9">
        <v>8.35</v>
      </c>
      <c r="I37" s="10">
        <f>RANK(H37,H$9:H$50)</f>
        <v>28</v>
      </c>
      <c r="J37" s="9">
        <v>11.3</v>
      </c>
      <c r="K37" s="10">
        <f>RANK(J37,J$9:J$50)</f>
        <v>18</v>
      </c>
      <c r="L37" s="9">
        <f t="shared" ref="L37:L42" si="5">D37+F37+H37+J37</f>
        <v>41.25</v>
      </c>
      <c r="M37" s="10">
        <f t="shared" ref="M37:M42" si="6">RANK(L37,L$9:L$50)</f>
        <v>21</v>
      </c>
      <c r="N37" s="10" t="s">
        <v>2</v>
      </c>
      <c r="O37" s="9">
        <f>IF(COUNT(D37:D42)=5,SUM(D37:D42)-MIN(D37:D42),SUM(D37:D42))</f>
        <v>44.5</v>
      </c>
      <c r="P37" s="1"/>
    </row>
    <row r="38" spans="1:18">
      <c r="A38" s="46">
        <v>25</v>
      </c>
      <c r="B38" s="38" t="s">
        <v>66</v>
      </c>
      <c r="C38" s="38" t="s">
        <v>97</v>
      </c>
      <c r="D38" s="9">
        <v>10.9</v>
      </c>
      <c r="E38" s="10">
        <f>RANK(D38,D$9:D$50)</f>
        <v>21</v>
      </c>
      <c r="F38" s="9">
        <v>10.85</v>
      </c>
      <c r="G38" s="10">
        <f>RANK(F38,F$9:F$50)</f>
        <v>10</v>
      </c>
      <c r="H38" s="9">
        <v>11</v>
      </c>
      <c r="I38" s="10">
        <f>RANK(H38,H$9:H$50)</f>
        <v>9</v>
      </c>
      <c r="J38" s="9">
        <v>11.6</v>
      </c>
      <c r="K38" s="10">
        <f>RANK(J38,J$9:J$50)</f>
        <v>9</v>
      </c>
      <c r="L38" s="9">
        <f t="shared" si="5"/>
        <v>44.35</v>
      </c>
      <c r="M38" s="10">
        <f t="shared" si="6"/>
        <v>11</v>
      </c>
      <c r="N38" s="10" t="s">
        <v>3</v>
      </c>
      <c r="O38" s="9">
        <f>IF(COUNT(F37:F42)=5,SUM(F37:F42)-MIN(F37:F42),SUM(F37:F42))</f>
        <v>44.45</v>
      </c>
      <c r="P38" s="1"/>
    </row>
    <row r="39" spans="1:18">
      <c r="A39" s="46">
        <v>26</v>
      </c>
      <c r="B39" s="38" t="s">
        <v>65</v>
      </c>
      <c r="C39" s="38" t="s">
        <v>97</v>
      </c>
      <c r="D39" s="9">
        <v>10.8</v>
      </c>
      <c r="E39" s="10">
        <f>RANK(D39,D$9:D$50)</f>
        <v>25</v>
      </c>
      <c r="F39" s="9"/>
      <c r="G39" s="9"/>
      <c r="H39" s="9">
        <v>9.25</v>
      </c>
      <c r="I39" s="10">
        <f>RANK(H39,H$9:H$50)</f>
        <v>24</v>
      </c>
      <c r="J39" s="9">
        <v>10.4</v>
      </c>
      <c r="K39" s="10">
        <f>RANK(J39,J$9:J$50)</f>
        <v>27</v>
      </c>
      <c r="L39" s="9">
        <f t="shared" si="5"/>
        <v>30.450000000000003</v>
      </c>
      <c r="M39" s="10">
        <f t="shared" si="6"/>
        <v>27</v>
      </c>
      <c r="N39" s="10" t="s">
        <v>4</v>
      </c>
      <c r="O39" s="9">
        <f>IF(COUNT(H37:H42)=5,SUM(H37:H42)-MIN(H37:H42),SUM(H37:H42))</f>
        <v>40.35</v>
      </c>
      <c r="P39" s="1"/>
    </row>
    <row r="40" spans="1:18">
      <c r="A40" s="46">
        <v>27</v>
      </c>
      <c r="B40" s="38" t="s">
        <v>63</v>
      </c>
      <c r="C40" s="38" t="s">
        <v>97</v>
      </c>
      <c r="D40" s="9">
        <v>11</v>
      </c>
      <c r="E40" s="10">
        <f>RANK(D40,D$9:D$50)</f>
        <v>13</v>
      </c>
      <c r="F40" s="9">
        <v>11.45</v>
      </c>
      <c r="G40" s="10">
        <f>RANK(F40,F$9:F$50)</f>
        <v>4</v>
      </c>
      <c r="H40" s="9">
        <v>10.25</v>
      </c>
      <c r="I40" s="10">
        <f>RANK(H40,H$9:H$50)</f>
        <v>17</v>
      </c>
      <c r="J40" s="9">
        <v>11.95</v>
      </c>
      <c r="K40" s="10">
        <f>RANK(J40,J$9:J$50)</f>
        <v>5</v>
      </c>
      <c r="L40" s="9">
        <f t="shared" si="5"/>
        <v>44.650000000000006</v>
      </c>
      <c r="M40" s="10">
        <f t="shared" si="6"/>
        <v>7</v>
      </c>
      <c r="N40" s="10" t="s">
        <v>5</v>
      </c>
      <c r="O40" s="9">
        <f>IF(COUNT(J37:J42)=5,SUM(J37:J42)-MIN(J37:J42),SUM(J37:J42))</f>
        <v>45.25</v>
      </c>
      <c r="P40" s="1"/>
    </row>
    <row r="41" spans="1:18">
      <c r="A41" s="31">
        <v>28</v>
      </c>
      <c r="B41" s="38" t="s">
        <v>62</v>
      </c>
      <c r="C41" s="38" t="s">
        <v>97</v>
      </c>
      <c r="D41" s="9">
        <v>11.65</v>
      </c>
      <c r="E41" s="10">
        <f>RANK(D41,D$9:D$50)</f>
        <v>4</v>
      </c>
      <c r="F41" s="9">
        <v>11.5</v>
      </c>
      <c r="G41" s="10">
        <f>RANK(F41,F$9:F$50)</f>
        <v>3</v>
      </c>
      <c r="H41" s="9"/>
      <c r="I41" s="9"/>
      <c r="J41" s="9"/>
      <c r="K41" s="9"/>
      <c r="L41" s="9">
        <f t="shared" si="5"/>
        <v>23.15</v>
      </c>
      <c r="M41" s="10">
        <f t="shared" si="6"/>
        <v>28</v>
      </c>
      <c r="N41" s="10"/>
      <c r="O41" s="9"/>
      <c r="P41" s="1"/>
    </row>
    <row r="42" spans="1:18">
      <c r="A42" s="31">
        <v>29</v>
      </c>
      <c r="B42" s="38" t="s">
        <v>128</v>
      </c>
      <c r="C42" s="38" t="s">
        <v>97</v>
      </c>
      <c r="D42" s="9"/>
      <c r="E42" s="9"/>
      <c r="F42" s="9">
        <v>8.9</v>
      </c>
      <c r="G42" s="10">
        <f>RANK(F42,F$9:F$50)</f>
        <v>27</v>
      </c>
      <c r="H42" s="9">
        <v>9.85</v>
      </c>
      <c r="I42" s="10">
        <f>RANK(H42,H$9:H$50)</f>
        <v>22</v>
      </c>
      <c r="J42" s="9"/>
      <c r="K42" s="9"/>
      <c r="L42" s="9">
        <f t="shared" si="5"/>
        <v>18.75</v>
      </c>
      <c r="M42" s="10">
        <f t="shared" si="6"/>
        <v>32</v>
      </c>
      <c r="N42" s="10" t="s">
        <v>6</v>
      </c>
      <c r="O42" s="9">
        <f>SUM(O37:O41)</f>
        <v>174.55</v>
      </c>
      <c r="P42" s="1">
        <f>O42</f>
        <v>174.55</v>
      </c>
      <c r="Q42" s="11">
        <f>RANK(P42,P$9:P$50)</f>
        <v>5</v>
      </c>
    </row>
    <row r="43" spans="1:18" ht="8.25" customHeight="1">
      <c r="A43" s="2"/>
      <c r="D43"/>
      <c r="F43"/>
      <c r="H43"/>
      <c r="J43"/>
      <c r="L43"/>
      <c r="Q43"/>
    </row>
    <row r="44" spans="1:18">
      <c r="A44" s="40" t="s">
        <v>16</v>
      </c>
      <c r="B44" s="38" t="s">
        <v>84</v>
      </c>
      <c r="C44" s="38" t="s">
        <v>93</v>
      </c>
      <c r="D44" s="9">
        <v>11.25</v>
      </c>
      <c r="E44" s="10">
        <f>RANK(D44,D$9:D$50)</f>
        <v>8</v>
      </c>
      <c r="F44" s="9">
        <v>11.05</v>
      </c>
      <c r="G44" s="10">
        <f>RANK(F44,F$9:F$50)</f>
        <v>7</v>
      </c>
      <c r="H44" s="9">
        <v>10.7</v>
      </c>
      <c r="I44" s="10">
        <f>RANK(H44,H$9:H$50)</f>
        <v>14</v>
      </c>
      <c r="J44" s="9">
        <v>11.4</v>
      </c>
      <c r="K44" s="10">
        <f>RANK(J44,J$9:J$50)</f>
        <v>13</v>
      </c>
      <c r="L44" s="9">
        <f>D44+F44+H44+J44</f>
        <v>44.4</v>
      </c>
      <c r="M44" s="10">
        <f>RANK(L44,L$9:L$50)</f>
        <v>9</v>
      </c>
      <c r="N44" s="10" t="s">
        <v>2</v>
      </c>
      <c r="O44" s="9">
        <f>IF(COUNT(D44:D49)=5,SUM(D44:D49)-MIN(D44:D49),SUM(D44:D49))</f>
        <v>44.6</v>
      </c>
      <c r="P44" s="1"/>
    </row>
    <row r="45" spans="1:18">
      <c r="A45" s="40" t="s">
        <v>17</v>
      </c>
      <c r="B45" s="38" t="s">
        <v>169</v>
      </c>
      <c r="C45" s="38" t="s">
        <v>93</v>
      </c>
      <c r="D45" s="9">
        <v>11</v>
      </c>
      <c r="E45" s="10">
        <f>RANK(D45,D$9:D$50)</f>
        <v>13</v>
      </c>
      <c r="F45" s="9">
        <v>9.4</v>
      </c>
      <c r="G45" s="10">
        <f>RANK(F45,F$9:F$50)</f>
        <v>25</v>
      </c>
      <c r="H45" s="9">
        <v>8.85</v>
      </c>
      <c r="I45" s="10">
        <f>RANK(H45,H$9:H$50)</f>
        <v>27</v>
      </c>
      <c r="J45" s="9">
        <v>11.1</v>
      </c>
      <c r="K45" s="10">
        <f>RANK(J45,J$9:J$50)</f>
        <v>22</v>
      </c>
      <c r="L45" s="9">
        <f>D45+F45+H45+J45</f>
        <v>40.35</v>
      </c>
      <c r="M45" s="10">
        <f>RANK(L45,L$9:L$50)</f>
        <v>22</v>
      </c>
      <c r="N45" s="10" t="s">
        <v>3</v>
      </c>
      <c r="O45" s="9">
        <f>IF(COUNT(F44:F49)=5,SUM(F44:F49)-MIN(F44:F49),SUM(F44:F49))</f>
        <v>42.100000000000009</v>
      </c>
      <c r="P45" s="1"/>
    </row>
    <row r="46" spans="1:18">
      <c r="A46" s="40" t="s">
        <v>18</v>
      </c>
      <c r="B46" s="38" t="s">
        <v>70</v>
      </c>
      <c r="C46" s="38" t="s">
        <v>93</v>
      </c>
      <c r="D46" s="9">
        <v>11.35</v>
      </c>
      <c r="E46" s="10">
        <f>RANK(D46,D$9:D$50)</f>
        <v>7</v>
      </c>
      <c r="F46" s="9">
        <v>8.9</v>
      </c>
      <c r="G46" s="10">
        <f>RANK(F46,F$9:F$50)</f>
        <v>27</v>
      </c>
      <c r="H46" s="9"/>
      <c r="I46" s="9"/>
      <c r="J46" s="9">
        <v>11.4</v>
      </c>
      <c r="K46" s="10">
        <f>RANK(J46,J$9:J$50)</f>
        <v>13</v>
      </c>
      <c r="L46" s="9">
        <f>D46+F46+H46+J46</f>
        <v>31.65</v>
      </c>
      <c r="M46" s="10">
        <f>RANK(L46,L$9:L$50)</f>
        <v>25</v>
      </c>
      <c r="N46" s="10" t="s">
        <v>4</v>
      </c>
      <c r="O46" s="9">
        <f>IF(COUNT(H44:H49)=5,SUM(H44:H49)-MIN(H44:H49),SUM(H44:H49))</f>
        <v>39.349999999999994</v>
      </c>
      <c r="P46" s="1"/>
    </row>
    <row r="47" spans="1:18">
      <c r="A47" s="40" t="s">
        <v>24</v>
      </c>
      <c r="B47" s="38" t="s">
        <v>123</v>
      </c>
      <c r="C47" s="38" t="s">
        <v>93</v>
      </c>
      <c r="D47" s="9">
        <v>10.85</v>
      </c>
      <c r="E47" s="10">
        <f>RANK(D47,D$9:D$50)</f>
        <v>23</v>
      </c>
      <c r="F47" s="9">
        <v>11.05</v>
      </c>
      <c r="G47" s="10">
        <f>RANK(F47,F$9:F$50)</f>
        <v>7</v>
      </c>
      <c r="H47" s="9">
        <v>9.25</v>
      </c>
      <c r="I47" s="10">
        <f>RANK(H47,H$9:H$50)</f>
        <v>24</v>
      </c>
      <c r="J47" s="9">
        <v>11.35</v>
      </c>
      <c r="K47" s="10">
        <f>RANK(J47,J$9:J$50)</f>
        <v>16</v>
      </c>
      <c r="L47" s="9">
        <f>D47+F47+H47+J47</f>
        <v>42.5</v>
      </c>
      <c r="M47" s="10">
        <f>RANK(L47,L$9:L$50)</f>
        <v>19</v>
      </c>
      <c r="N47" s="10" t="s">
        <v>5</v>
      </c>
      <c r="O47" s="9">
        <f>IF(COUNT(J44:J49)=5,SUM(J44:J49)-MIN(J44:J49),SUM(J44:J49))</f>
        <v>45.25</v>
      </c>
      <c r="P47" s="1"/>
    </row>
    <row r="48" spans="1:18">
      <c r="A48" s="30">
        <v>11</v>
      </c>
      <c r="B48" s="38" t="s">
        <v>83</v>
      </c>
      <c r="C48" s="38" t="s">
        <v>93</v>
      </c>
      <c r="D48" s="9">
        <v>11</v>
      </c>
      <c r="E48" s="10">
        <f>RANK(D48,D$9:D$50)</f>
        <v>13</v>
      </c>
      <c r="F48" s="9">
        <v>10.6</v>
      </c>
      <c r="G48" s="10">
        <f>RANK(F48,F$9:F$50)</f>
        <v>17</v>
      </c>
      <c r="H48" s="9">
        <v>10.55</v>
      </c>
      <c r="I48" s="10">
        <f>RANK(H48,H$9:H$50)</f>
        <v>15</v>
      </c>
      <c r="J48" s="9">
        <v>11.1</v>
      </c>
      <c r="K48" s="10">
        <f>RANK(J48,J$9:J$50)</f>
        <v>22</v>
      </c>
      <c r="L48" s="9">
        <f>D48+F48+H48+J48</f>
        <v>43.250000000000007</v>
      </c>
      <c r="M48" s="10">
        <f>RANK(L48,L$9:L$50)</f>
        <v>16</v>
      </c>
      <c r="N48" s="10"/>
      <c r="O48" s="9"/>
      <c r="P48" s="1"/>
    </row>
    <row r="49" spans="1:17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0" t="s">
        <v>6</v>
      </c>
      <c r="O49" s="9">
        <f>SUM(O44:O48)</f>
        <v>171.3</v>
      </c>
      <c r="P49" s="1">
        <f>O49</f>
        <v>171.3</v>
      </c>
      <c r="Q49" s="11">
        <f>RANK(P49,P$9:P$50)</f>
        <v>6</v>
      </c>
    </row>
    <row r="50" spans="1:17">
      <c r="A50" s="2"/>
      <c r="D50"/>
      <c r="F50"/>
      <c r="H50"/>
      <c r="J50"/>
      <c r="L50"/>
      <c r="Q50"/>
    </row>
    <row r="51" spans="1:17" ht="18.75">
      <c r="A51" s="51" t="s">
        <v>20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ht="18.75">
      <c r="A52" s="52" t="s">
        <v>162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</row>
    <row r="53" spans="1:1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>
      <c r="B54" s="3" t="s">
        <v>10</v>
      </c>
    </row>
    <row r="55" spans="1:17">
      <c r="D55"/>
      <c r="F55"/>
      <c r="H55"/>
      <c r="J55"/>
    </row>
    <row r="56" spans="1:17">
      <c r="A56" s="43">
        <v>61</v>
      </c>
      <c r="B56" s="38" t="s">
        <v>78</v>
      </c>
      <c r="C56" s="38" t="s">
        <v>116</v>
      </c>
      <c r="D56" s="9">
        <v>11.2</v>
      </c>
      <c r="E56" s="10">
        <f>RANK(D56,D$56:D$77)</f>
        <v>9</v>
      </c>
      <c r="F56" s="9">
        <v>11.65</v>
      </c>
      <c r="G56" s="10">
        <f>RANK(F56,F$56:F$77)</f>
        <v>3</v>
      </c>
      <c r="H56" s="9">
        <v>7.85</v>
      </c>
      <c r="I56" s="10">
        <f>RANK(H56,H$56:H$77)</f>
        <v>13</v>
      </c>
      <c r="J56" s="9">
        <v>11.25</v>
      </c>
      <c r="K56" s="10">
        <f>RANK(J56,J$56:J$77)</f>
        <v>3</v>
      </c>
      <c r="L56" s="9">
        <f>D56+F56+H56+J56</f>
        <v>41.95</v>
      </c>
      <c r="M56" s="10">
        <f>RANK(L56,L$56:L$77)</f>
        <v>7</v>
      </c>
      <c r="N56" s="10" t="s">
        <v>2</v>
      </c>
      <c r="O56" s="9">
        <f>IF(COUNT(D56:D61)=5,SUM(D56:D61)-MIN(D56:D61),SUM(D56:D61))</f>
        <v>46.349999999999994</v>
      </c>
      <c r="P56" s="1"/>
    </row>
    <row r="57" spans="1:17">
      <c r="A57" s="43">
        <v>62</v>
      </c>
      <c r="B57" s="38" t="s">
        <v>42</v>
      </c>
      <c r="C57" s="38" t="s">
        <v>116</v>
      </c>
      <c r="D57" s="9">
        <v>11.7</v>
      </c>
      <c r="E57" s="10">
        <f>RANK(D57,D$56:D$77)</f>
        <v>1</v>
      </c>
      <c r="F57" s="9">
        <v>11.95</v>
      </c>
      <c r="G57" s="10">
        <f>RANK(F57,F$56:F$77)</f>
        <v>2</v>
      </c>
      <c r="H57" s="9">
        <v>9.75</v>
      </c>
      <c r="I57" s="10">
        <f>RANK(H57,H$56:H$77)</f>
        <v>6</v>
      </c>
      <c r="J57" s="9">
        <v>11.05</v>
      </c>
      <c r="K57" s="10">
        <f>RANK(J57,J$56:J$77)</f>
        <v>6</v>
      </c>
      <c r="L57" s="9">
        <f>D57+F57+H57+J57</f>
        <v>44.45</v>
      </c>
      <c r="M57" s="10">
        <f>RANK(L57,L$56:L$77)</f>
        <v>4</v>
      </c>
      <c r="N57" s="10" t="s">
        <v>3</v>
      </c>
      <c r="O57" s="9">
        <f>IF(COUNT(F56:F61)=5,SUM(F56:F61)-MIN(F56:F61),SUM(F56:F61))</f>
        <v>47.100000000000009</v>
      </c>
      <c r="P57" s="1"/>
    </row>
    <row r="58" spans="1:17">
      <c r="A58" s="43">
        <v>63</v>
      </c>
      <c r="B58" s="38" t="s">
        <v>82</v>
      </c>
      <c r="C58" s="38" t="s">
        <v>116</v>
      </c>
      <c r="D58" s="9">
        <v>11.7</v>
      </c>
      <c r="E58" s="10">
        <f>RANK(D58,D$56:D$77)</f>
        <v>1</v>
      </c>
      <c r="F58" s="9">
        <v>12</v>
      </c>
      <c r="G58" s="10">
        <f>RANK(F58,F$56:F$77)</f>
        <v>1</v>
      </c>
      <c r="H58" s="9">
        <v>10.050000000000001</v>
      </c>
      <c r="I58" s="10">
        <f>RANK(H58,H$56:H$77)</f>
        <v>4</v>
      </c>
      <c r="J58" s="9">
        <v>10.9</v>
      </c>
      <c r="K58" s="10">
        <f>RANK(J58,J$56:J$77)</f>
        <v>7</v>
      </c>
      <c r="L58" s="9">
        <f>D58+F58+H58+J58</f>
        <v>44.65</v>
      </c>
      <c r="M58" s="10">
        <f>RANK(L58,L$56:L$77)</f>
        <v>3</v>
      </c>
      <c r="N58" s="10" t="s">
        <v>4</v>
      </c>
      <c r="O58" s="9">
        <f>IF(COUNT(H56:H61)=5,SUM(H56:H61)-MIN(H56:H61),SUM(H56:H61))</f>
        <v>40.549999999999997</v>
      </c>
      <c r="P58" s="1"/>
    </row>
    <row r="59" spans="1:17">
      <c r="A59" s="43">
        <v>64</v>
      </c>
      <c r="B59" s="38" t="s">
        <v>79</v>
      </c>
      <c r="C59" s="38" t="s">
        <v>116</v>
      </c>
      <c r="D59" s="9">
        <v>11.5</v>
      </c>
      <c r="E59" s="10">
        <f>RANK(D59,D$56:D$77)</f>
        <v>6</v>
      </c>
      <c r="F59" s="9">
        <v>11.3</v>
      </c>
      <c r="G59" s="10">
        <f>RANK(F59,F$56:F$77)</f>
        <v>8</v>
      </c>
      <c r="H59" s="9">
        <v>9.6</v>
      </c>
      <c r="I59" s="10">
        <f>RANK(H59,H$56:H$77)</f>
        <v>7</v>
      </c>
      <c r="J59" s="9">
        <v>4.6500000000000004</v>
      </c>
      <c r="K59" s="10">
        <f>RANK(J59,J$56:J$77)</f>
        <v>14</v>
      </c>
      <c r="L59" s="9">
        <f>D59+F59+H59+J59</f>
        <v>37.049999999999997</v>
      </c>
      <c r="M59" s="10">
        <f>RANK(L59,L$56:L$77)</f>
        <v>11</v>
      </c>
      <c r="N59" s="10" t="s">
        <v>5</v>
      </c>
      <c r="O59" s="9">
        <f>IF(COUNT(J56:J61)=5,SUM(J56:J61)-MIN(J56:J61),SUM(J56:J61))</f>
        <v>44.45</v>
      </c>
      <c r="P59" s="1"/>
    </row>
    <row r="60" spans="1:17">
      <c r="A60" s="43">
        <v>65</v>
      </c>
      <c r="B60" s="38" t="s">
        <v>117</v>
      </c>
      <c r="C60" s="38" t="s">
        <v>116</v>
      </c>
      <c r="D60" s="9">
        <v>11.45</v>
      </c>
      <c r="E60" s="10">
        <f>RANK(D60,D$56:D$77)</f>
        <v>8</v>
      </c>
      <c r="F60" s="9">
        <v>11.5</v>
      </c>
      <c r="G60" s="10">
        <f>RANK(F60,F$56:F$77)</f>
        <v>4</v>
      </c>
      <c r="H60" s="9">
        <v>11.15</v>
      </c>
      <c r="I60" s="10">
        <f>RANK(H60,H$56:H$77)</f>
        <v>2</v>
      </c>
      <c r="J60" s="9">
        <v>11.25</v>
      </c>
      <c r="K60" s="10">
        <f>RANK(J60,J$56:J$77)</f>
        <v>3</v>
      </c>
      <c r="L60" s="9">
        <f>D60+F60+H60+J60</f>
        <v>45.35</v>
      </c>
      <c r="M60" s="10">
        <f>RANK(L60,L$56:L$77)</f>
        <v>1</v>
      </c>
      <c r="N60" s="10"/>
      <c r="O60" s="9"/>
      <c r="P60" s="1"/>
    </row>
    <row r="61" spans="1:17">
      <c r="A61" s="13"/>
      <c r="B61" s="13"/>
      <c r="C61" s="13"/>
      <c r="D61" s="9"/>
      <c r="E61" s="9"/>
      <c r="F61" s="9"/>
      <c r="G61" s="9"/>
      <c r="H61" s="9"/>
      <c r="I61" s="9"/>
      <c r="J61" s="9"/>
      <c r="K61" s="9"/>
      <c r="L61" s="9"/>
      <c r="M61" s="9"/>
      <c r="N61" s="10" t="s">
        <v>6</v>
      </c>
      <c r="O61" s="9">
        <f>SUM(O56:O60)</f>
        <v>178.45</v>
      </c>
      <c r="P61" s="1">
        <f>O61</f>
        <v>178.45</v>
      </c>
      <c r="Q61" s="11">
        <f>RANK(P61,P$55:P$77)</f>
        <v>1</v>
      </c>
    </row>
    <row r="62" spans="1:17">
      <c r="D62"/>
      <c r="F62"/>
      <c r="H62"/>
      <c r="J62"/>
    </row>
    <row r="63" spans="1:17">
      <c r="A63" s="33">
        <v>66</v>
      </c>
      <c r="B63" s="38" t="s">
        <v>118</v>
      </c>
      <c r="C63" s="38" t="s">
        <v>88</v>
      </c>
      <c r="D63" s="9">
        <v>11.5</v>
      </c>
      <c r="E63" s="10">
        <f>RANK(D63,D$56:D$77)</f>
        <v>6</v>
      </c>
      <c r="F63" s="9">
        <v>11.25</v>
      </c>
      <c r="G63" s="10">
        <f>RANK(F63,F$56:F$77)</f>
        <v>9</v>
      </c>
      <c r="H63" s="9">
        <v>8.5</v>
      </c>
      <c r="I63" s="10">
        <f>RANK(H63,H$56:H$77)</f>
        <v>9</v>
      </c>
      <c r="J63" s="9">
        <v>10.45</v>
      </c>
      <c r="K63" s="10">
        <f>RANK(J63,J$56:J$77)</f>
        <v>9</v>
      </c>
      <c r="L63" s="9">
        <f>D63+F63+H63+J63</f>
        <v>41.7</v>
      </c>
      <c r="M63" s="10">
        <f>RANK(L63,L$56:L$77)</f>
        <v>8</v>
      </c>
      <c r="N63" s="10" t="s">
        <v>2</v>
      </c>
      <c r="O63" s="9">
        <f>IF(COUNT(D63:D68)=5,SUM(D63:D68)-MIN(D63:D68),SUM(D63:D68))</f>
        <v>45</v>
      </c>
      <c r="P63" s="1"/>
    </row>
    <row r="64" spans="1:17">
      <c r="A64" s="27">
        <v>67</v>
      </c>
      <c r="B64" s="38" t="s">
        <v>76</v>
      </c>
      <c r="C64" s="38" t="s">
        <v>88</v>
      </c>
      <c r="D64" s="9">
        <v>11.1</v>
      </c>
      <c r="E64" s="10">
        <f>RANK(D64,D$56:D$77)</f>
        <v>10</v>
      </c>
      <c r="F64" s="9">
        <v>10.9</v>
      </c>
      <c r="G64" s="10">
        <f>RANK(F64,F$56:F$77)</f>
        <v>11</v>
      </c>
      <c r="H64" s="9">
        <v>10.15</v>
      </c>
      <c r="I64" s="10">
        <f>RANK(H64,H$56:H$77)</f>
        <v>3</v>
      </c>
      <c r="J64" s="9">
        <v>10.4</v>
      </c>
      <c r="K64" s="10">
        <f>RANK(J64,J$56:J$77)</f>
        <v>11</v>
      </c>
      <c r="L64" s="9">
        <f>D64+F64+H64+J64</f>
        <v>42.55</v>
      </c>
      <c r="M64" s="10">
        <f>RANK(L64,L$56:L$77)</f>
        <v>6</v>
      </c>
      <c r="N64" s="10" t="s">
        <v>3</v>
      </c>
      <c r="O64" s="9">
        <f>IF(COUNT(F63:F68)=5,SUM(F63:F68)-MIN(F63:F68),SUM(F63:F68))</f>
        <v>45.05</v>
      </c>
      <c r="P64" s="1"/>
    </row>
    <row r="65" spans="1:17">
      <c r="A65" s="44">
        <v>68</v>
      </c>
      <c r="B65" s="38" t="s">
        <v>119</v>
      </c>
      <c r="C65" s="38" t="s">
        <v>88</v>
      </c>
      <c r="D65" s="9">
        <v>10.85</v>
      </c>
      <c r="E65" s="10">
        <f>RANK(D65,D$56:D$77)</f>
        <v>13</v>
      </c>
      <c r="F65" s="9"/>
      <c r="G65" s="9"/>
      <c r="H65" s="9">
        <v>5.95</v>
      </c>
      <c r="I65" s="10">
        <f>RANK(H65,H$56:H$77)</f>
        <v>15</v>
      </c>
      <c r="J65" s="9"/>
      <c r="K65" s="9"/>
      <c r="L65" s="9">
        <f>D65+F65+H65+J65</f>
        <v>16.8</v>
      </c>
      <c r="M65" s="10">
        <f>RANK(L65,L$56:L$77)</f>
        <v>16</v>
      </c>
      <c r="N65" s="10" t="s">
        <v>4</v>
      </c>
      <c r="O65" s="9">
        <f>IF(COUNT(H63:H68)=5,SUM(H63:H68)-MIN(H63:H68),SUM(H63:H68))</f>
        <v>36.349999999999994</v>
      </c>
      <c r="P65" s="1"/>
    </row>
    <row r="66" spans="1:17">
      <c r="A66" s="44">
        <v>69</v>
      </c>
      <c r="B66" s="38" t="s">
        <v>120</v>
      </c>
      <c r="C66" s="38" t="s">
        <v>88</v>
      </c>
      <c r="D66" s="9">
        <v>11.55</v>
      </c>
      <c r="E66" s="10">
        <f>RANK(D66,D$56:D$77)</f>
        <v>5</v>
      </c>
      <c r="F66" s="9">
        <v>11.45</v>
      </c>
      <c r="G66" s="10">
        <f>RANK(F66,F$56:F$77)</f>
        <v>5</v>
      </c>
      <c r="H66" s="9">
        <v>9.5500000000000007</v>
      </c>
      <c r="I66" s="10">
        <f>RANK(H66,H$56:H$77)</f>
        <v>8</v>
      </c>
      <c r="J66" s="9">
        <v>11.4</v>
      </c>
      <c r="K66" s="10">
        <f>RANK(J66,J$56:J$77)</f>
        <v>2</v>
      </c>
      <c r="L66" s="9">
        <f>D66+F66+H66+J66</f>
        <v>43.949999999999996</v>
      </c>
      <c r="M66" s="10">
        <f>RANK(L66,L$56:L$77)</f>
        <v>5</v>
      </c>
      <c r="N66" s="10" t="s">
        <v>5</v>
      </c>
      <c r="O66" s="9">
        <f>IF(COUNT(J63:J68)=5,SUM(J63:J68)-MIN(J63:J68),SUM(J63:J68))</f>
        <v>43.35</v>
      </c>
      <c r="P66" s="1"/>
    </row>
    <row r="67" spans="1:17">
      <c r="A67" s="44">
        <v>70</v>
      </c>
      <c r="B67" s="38" t="s">
        <v>121</v>
      </c>
      <c r="C67" s="38" t="s">
        <v>88</v>
      </c>
      <c r="D67" s="9">
        <v>10.7</v>
      </c>
      <c r="E67" s="10">
        <f>RANK(D67,D$56:D$77)</f>
        <v>14</v>
      </c>
      <c r="F67" s="9">
        <v>11.45</v>
      </c>
      <c r="G67" s="10">
        <f>RANK(F67,F$56:F$77)</f>
        <v>5</v>
      </c>
      <c r="H67" s="9">
        <v>8.15</v>
      </c>
      <c r="I67" s="10">
        <f>RANK(H67,H$56:H$77)</f>
        <v>11</v>
      </c>
      <c r="J67" s="9">
        <v>11.1</v>
      </c>
      <c r="K67" s="10">
        <f>RANK(J67,J$56:J$77)</f>
        <v>5</v>
      </c>
      <c r="L67" s="9">
        <f>D67+F67+H67+J67</f>
        <v>41.4</v>
      </c>
      <c r="M67" s="10">
        <f>RANK(L67,L$56:L$77)</f>
        <v>9</v>
      </c>
      <c r="N67" s="10"/>
      <c r="O67" s="9"/>
      <c r="P67" s="1"/>
    </row>
    <row r="68" spans="1:17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0" t="s">
        <v>6</v>
      </c>
      <c r="O68" s="9">
        <f>SUM(O63:O67)</f>
        <v>169.75</v>
      </c>
      <c r="P68" s="1">
        <f>O68</f>
        <v>169.75</v>
      </c>
      <c r="Q68" s="11">
        <f>RANK(P68,P$55:P$77)</f>
        <v>2</v>
      </c>
    </row>
    <row r="69" spans="1:17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16"/>
      <c r="O69" s="15"/>
      <c r="P69" s="1"/>
    </row>
    <row r="70" spans="1:17">
      <c r="A70" s="43">
        <v>55</v>
      </c>
      <c r="B70" s="38" t="s">
        <v>110</v>
      </c>
      <c r="C70" s="38" t="s">
        <v>85</v>
      </c>
      <c r="D70" s="9">
        <v>11.65</v>
      </c>
      <c r="E70" s="10">
        <f>RANK(D70,D$56:D$77)</f>
        <v>3</v>
      </c>
      <c r="F70" s="9">
        <v>10.6</v>
      </c>
      <c r="G70" s="10">
        <f>RANK(F70,F$56:F$77)</f>
        <v>13</v>
      </c>
      <c r="H70" s="9">
        <v>11.25</v>
      </c>
      <c r="I70" s="10">
        <f>RANK(H70,H$56:H$77)</f>
        <v>1</v>
      </c>
      <c r="J70" s="9">
        <v>11.75</v>
      </c>
      <c r="K70" s="10">
        <f>RANK(J70,J$56:J$77)</f>
        <v>1</v>
      </c>
      <c r="L70" s="9">
        <f t="shared" ref="L70:L75" si="7">D70+F70+H70+J70</f>
        <v>45.25</v>
      </c>
      <c r="M70" s="10">
        <f t="shared" ref="M70:M75" si="8">RANK(L70,L$56:L$77)</f>
        <v>2</v>
      </c>
      <c r="N70" s="10" t="s">
        <v>2</v>
      </c>
      <c r="O70" s="9">
        <f>IF(COUNT(D70:D75)=5,SUM(D70:D75)-MIN(D70:D75),SUM(D70:D75))</f>
        <v>45.1</v>
      </c>
      <c r="P70" s="1"/>
    </row>
    <row r="71" spans="1:17">
      <c r="A71" s="43">
        <v>56</v>
      </c>
      <c r="B71" s="38" t="s">
        <v>111</v>
      </c>
      <c r="C71" s="38" t="s">
        <v>85</v>
      </c>
      <c r="D71" s="9">
        <v>11.6</v>
      </c>
      <c r="E71" s="10">
        <f>RANK(D71,D$56:D$77)</f>
        <v>4</v>
      </c>
      <c r="F71" s="9">
        <v>11.35</v>
      </c>
      <c r="G71" s="10">
        <f>RANK(F71,F$56:F$77)</f>
        <v>7</v>
      </c>
      <c r="H71" s="9">
        <v>7.25</v>
      </c>
      <c r="I71" s="10">
        <f>RANK(H71,H$56:H$77)</f>
        <v>14</v>
      </c>
      <c r="J71" s="9">
        <v>10.45</v>
      </c>
      <c r="K71" s="10">
        <f>RANK(J71,J$56:J$77)</f>
        <v>9</v>
      </c>
      <c r="L71" s="9">
        <f t="shared" si="7"/>
        <v>40.65</v>
      </c>
      <c r="M71" s="10">
        <f t="shared" si="8"/>
        <v>10</v>
      </c>
      <c r="N71" s="10" t="s">
        <v>3</v>
      </c>
      <c r="O71" s="9">
        <f>IF(COUNT(F70:F75)=5,SUM(F70:F75)-MIN(F70:F75),SUM(F70:F75))</f>
        <v>43.8</v>
      </c>
      <c r="P71" s="1"/>
    </row>
    <row r="72" spans="1:17">
      <c r="A72" s="43">
        <v>57</v>
      </c>
      <c r="B72" s="38" t="s">
        <v>112</v>
      </c>
      <c r="C72" s="38" t="s">
        <v>85</v>
      </c>
      <c r="D72" s="9">
        <v>10.95</v>
      </c>
      <c r="E72" s="10">
        <f>RANK(D72,D$56:D$77)</f>
        <v>11</v>
      </c>
      <c r="F72" s="9"/>
      <c r="G72" s="9"/>
      <c r="H72" s="9">
        <v>8.35</v>
      </c>
      <c r="I72" s="10">
        <f>RANK(H72,H$56:H$77)</f>
        <v>10</v>
      </c>
      <c r="J72" s="9">
        <v>10.6</v>
      </c>
      <c r="K72" s="10">
        <f>RANK(J72,J$56:J$77)</f>
        <v>8</v>
      </c>
      <c r="L72" s="9">
        <f t="shared" si="7"/>
        <v>29.9</v>
      </c>
      <c r="M72" s="10">
        <f t="shared" si="8"/>
        <v>14</v>
      </c>
      <c r="N72" s="10" t="s">
        <v>4</v>
      </c>
      <c r="O72" s="9">
        <f>IF(COUNT(H70:H75)=5,SUM(H70:H75)-MIN(H70:H75),SUM(H70:H75))</f>
        <v>37.600000000000009</v>
      </c>
      <c r="P72" s="1"/>
    </row>
    <row r="73" spans="1:17">
      <c r="A73" s="43">
        <v>58</v>
      </c>
      <c r="B73" s="38" t="s">
        <v>113</v>
      </c>
      <c r="C73" s="38" t="s">
        <v>85</v>
      </c>
      <c r="D73" s="9">
        <v>10.65</v>
      </c>
      <c r="E73" s="10">
        <f>RANK(D73,D$56:D$77)</f>
        <v>15</v>
      </c>
      <c r="F73" s="9">
        <v>10.9</v>
      </c>
      <c r="G73" s="10">
        <f>RANK(F73,F$56:F$77)</f>
        <v>11</v>
      </c>
      <c r="H73" s="9"/>
      <c r="I73" s="9"/>
      <c r="J73" s="9">
        <v>9.9</v>
      </c>
      <c r="K73" s="10">
        <f>RANK(J73,J$56:J$77)</f>
        <v>12</v>
      </c>
      <c r="L73" s="9">
        <f t="shared" si="7"/>
        <v>31.450000000000003</v>
      </c>
      <c r="M73" s="10">
        <f t="shared" si="8"/>
        <v>12</v>
      </c>
      <c r="N73" s="10" t="s">
        <v>5</v>
      </c>
      <c r="O73" s="9">
        <f>IF(COUNT(J70:J75)=5,SUM(J70:J75)-MIN(J70:J75),SUM(J70:J75))</f>
        <v>42.699999999999996</v>
      </c>
      <c r="P73" s="1"/>
    </row>
    <row r="74" spans="1:17">
      <c r="A74" s="29">
        <v>59</v>
      </c>
      <c r="B74" s="38" t="s">
        <v>114</v>
      </c>
      <c r="C74" s="38" t="s">
        <v>85</v>
      </c>
      <c r="D74" s="9"/>
      <c r="E74" s="10"/>
      <c r="F74" s="9">
        <v>10.95</v>
      </c>
      <c r="G74" s="10">
        <f>RANK(F74,F$56:F$77)</f>
        <v>10</v>
      </c>
      <c r="H74" s="9">
        <v>7.95</v>
      </c>
      <c r="I74" s="10">
        <f>RANK(H74,H$56:H$77)</f>
        <v>12</v>
      </c>
      <c r="J74" s="9">
        <v>9.85</v>
      </c>
      <c r="K74" s="10">
        <f>RANK(J74,J$56:J$77)</f>
        <v>13</v>
      </c>
      <c r="L74" s="9">
        <f t="shared" si="7"/>
        <v>28.75</v>
      </c>
      <c r="M74" s="10">
        <f t="shared" si="8"/>
        <v>15</v>
      </c>
      <c r="N74" s="10"/>
      <c r="O74" s="9"/>
      <c r="P74" s="1"/>
    </row>
    <row r="75" spans="1:17">
      <c r="A75" s="29">
        <v>60</v>
      </c>
      <c r="B75" s="38" t="s">
        <v>115</v>
      </c>
      <c r="C75" s="38" t="s">
        <v>85</v>
      </c>
      <c r="D75" s="9">
        <v>10.9</v>
      </c>
      <c r="E75" s="10">
        <f>RANK(D75,D$56:D$77)</f>
        <v>12</v>
      </c>
      <c r="F75" s="9">
        <v>10.45</v>
      </c>
      <c r="G75" s="10">
        <f>RANK(F75,F$56:F$77)</f>
        <v>14</v>
      </c>
      <c r="H75" s="9">
        <v>10.050000000000001</v>
      </c>
      <c r="I75" s="10">
        <f>RANK(H75,H$56:H$77)</f>
        <v>4</v>
      </c>
      <c r="J75" s="9"/>
      <c r="K75" s="9"/>
      <c r="L75" s="9">
        <f t="shared" si="7"/>
        <v>31.400000000000002</v>
      </c>
      <c r="M75" s="10">
        <f t="shared" si="8"/>
        <v>13</v>
      </c>
      <c r="N75" s="10" t="s">
        <v>6</v>
      </c>
      <c r="O75" s="9">
        <f>SUM(O70:O74)</f>
        <v>169.20000000000002</v>
      </c>
      <c r="P75" s="1">
        <f>O75</f>
        <v>169.20000000000002</v>
      </c>
      <c r="Q75" s="11">
        <f>RANK(P75,P$55:P$77)</f>
        <v>3</v>
      </c>
    </row>
  </sheetData>
  <mergeCells count="4">
    <mergeCell ref="A1:Q1"/>
    <mergeCell ref="A2:Q2"/>
    <mergeCell ref="A51:Q51"/>
    <mergeCell ref="A52:Q52"/>
  </mergeCells>
  <phoneticPr fontId="3" type="noConversion"/>
  <conditionalFormatting sqref="Q54:Q65536 Q37:Q42 Q16:Q28 Q44:Q49 Q4:Q14 Q30:Q35">
    <cfRule type="cellIs" dxfId="11" priority="70" stopIfTrue="1" operator="equal">
      <formula>3</formula>
    </cfRule>
    <cfRule type="cellIs" dxfId="10" priority="71" stopIfTrue="1" operator="equal">
      <formula>2</formula>
    </cfRule>
    <cfRule type="cellIs" dxfId="9" priority="72" stopIfTrue="1" operator="equal">
      <formula>1</formula>
    </cfRule>
  </conditionalFormatting>
  <printOptions horizontalCentered="1"/>
  <pageMargins left="0.70866141732283472" right="0.70866141732283472" top="0.31496062992125984" bottom="0.74803149606299213" header="0.31496062992125984" footer="0.31496062992125984"/>
  <pageSetup paperSize="9" scale="75" fitToHeight="0" orientation="landscape" horizontalDpi="300" verticalDpi="300" r:id="rId1"/>
  <rowBreaks count="1" manualBreakCount="1">
    <brk id="4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="70" zoomScaleNormal="70" zoomScaleSheetLayoutView="80" workbookViewId="0">
      <pane ySplit="5" topLeftCell="A6" activePane="bottomLeft" state="frozen"/>
      <selection pane="bottomLeft" activeCell="S16" sqref="S16"/>
    </sheetView>
  </sheetViews>
  <sheetFormatPr defaultRowHeight="15"/>
  <cols>
    <col min="1" max="1" width="7.7109375" customWidth="1"/>
    <col min="2" max="2" width="28.28515625" bestFit="1" customWidth="1"/>
    <col min="3" max="3" width="25.42578125" customWidth="1"/>
    <col min="4" max="4" width="9.140625" customWidth="1"/>
    <col min="5" max="5" width="7.5703125" bestFit="1" customWidth="1"/>
    <col min="7" max="7" width="7.5703125" bestFit="1" customWidth="1"/>
    <col min="9" max="9" width="7.5703125" bestFit="1" customWidth="1"/>
    <col min="11" max="11" width="7.5703125" bestFit="1" customWidth="1"/>
    <col min="14" max="14" width="6.85546875" bestFit="1" customWidth="1"/>
    <col min="15" max="15" width="7.7109375" bestFit="1" customWidth="1"/>
    <col min="16" max="16" width="7.7109375" hidden="1" customWidth="1"/>
    <col min="17" max="17" width="5.7109375" style="5" bestFit="1" customWidth="1"/>
  </cols>
  <sheetData>
    <row r="1" spans="1:17" ht="18.75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>
      <c r="A2" s="52" t="s">
        <v>162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1" customHeight="1">
      <c r="B4" t="s">
        <v>0</v>
      </c>
      <c r="C4" t="s">
        <v>1</v>
      </c>
      <c r="D4" t="s">
        <v>2</v>
      </c>
      <c r="F4" t="s">
        <v>3</v>
      </c>
      <c r="H4" t="s">
        <v>4</v>
      </c>
      <c r="J4" t="s">
        <v>5</v>
      </c>
      <c r="L4" t="s">
        <v>6</v>
      </c>
    </row>
    <row r="5" spans="1:17">
      <c r="D5" s="2"/>
      <c r="E5" s="2" t="s">
        <v>8</v>
      </c>
      <c r="F5" s="2"/>
      <c r="G5" s="2" t="s">
        <v>8</v>
      </c>
      <c r="H5" s="2"/>
      <c r="I5" s="2" t="s">
        <v>8</v>
      </c>
      <c r="J5" s="2"/>
      <c r="K5" s="2" t="s">
        <v>8</v>
      </c>
      <c r="M5" s="2" t="s">
        <v>8</v>
      </c>
    </row>
    <row r="6" spans="1:17">
      <c r="A6" s="2"/>
      <c r="B6" t="s">
        <v>9</v>
      </c>
    </row>
    <row r="7" spans="1:17" ht="15.75" customHeight="1">
      <c r="A7" s="2"/>
      <c r="B7" s="32"/>
    </row>
    <row r="8" spans="1:17">
      <c r="A8" s="39">
        <v>16</v>
      </c>
      <c r="B8" s="38" t="s">
        <v>46</v>
      </c>
      <c r="C8" s="38" t="s">
        <v>93</v>
      </c>
      <c r="D8" s="9">
        <v>11.6</v>
      </c>
      <c r="E8" s="10">
        <f>RANK(D8,D$8:D$41)</f>
        <v>9</v>
      </c>
      <c r="F8" s="9">
        <v>12.95</v>
      </c>
      <c r="G8" s="10">
        <f>RANK(F8,F$8:F$41)</f>
        <v>1</v>
      </c>
      <c r="H8" s="9">
        <v>13.95</v>
      </c>
      <c r="I8" s="10">
        <f>RANK(H8,H$8:H$41)</f>
        <v>1</v>
      </c>
      <c r="J8" s="9">
        <v>12.55</v>
      </c>
      <c r="K8" s="10">
        <f>RANK(J8,J$8:J$41)</f>
        <v>2</v>
      </c>
      <c r="L8" s="9">
        <f>D8+F8+H8+J8</f>
        <v>51.05</v>
      </c>
      <c r="M8" s="10">
        <f>RANK(L8,L$8:L$41)</f>
        <v>1</v>
      </c>
      <c r="N8" s="10" t="s">
        <v>2</v>
      </c>
      <c r="O8" s="9">
        <f>IF(COUNT(D8:D13)=5,SUM(D8:D13)-MIN(D8:D13),SUM(D8:D13))</f>
        <v>46.5</v>
      </c>
      <c r="P8" s="1"/>
    </row>
    <row r="9" spans="1:17">
      <c r="A9" s="49">
        <v>17</v>
      </c>
      <c r="B9" s="38" t="s">
        <v>47</v>
      </c>
      <c r="C9" s="38" t="s">
        <v>93</v>
      </c>
      <c r="D9" s="9">
        <v>11.45</v>
      </c>
      <c r="E9" s="10">
        <f t="shared" ref="E9:G12" si="0">RANK(D9,D$8:D$41)</f>
        <v>12</v>
      </c>
      <c r="F9" s="9">
        <v>12.25</v>
      </c>
      <c r="G9" s="10">
        <f t="shared" si="0"/>
        <v>10</v>
      </c>
      <c r="H9" s="9">
        <v>12.2</v>
      </c>
      <c r="I9" s="10">
        <f>RANK(H9,H$8:H$41)</f>
        <v>7</v>
      </c>
      <c r="J9" s="9">
        <v>11.45</v>
      </c>
      <c r="K9" s="10">
        <f>RANK(J9,J$8:J$41)</f>
        <v>11</v>
      </c>
      <c r="L9" s="9">
        <f>D9+F9+H9+J9</f>
        <v>47.349999999999994</v>
      </c>
      <c r="M9" s="10">
        <f>RANK(L9,L$8:L$41)</f>
        <v>8</v>
      </c>
      <c r="N9" s="10" t="s">
        <v>3</v>
      </c>
      <c r="O9" s="9">
        <f>IF(COUNT(F8:F13)=5,SUM(F8:F13)-MIN(F8:F13),SUM(F8:F13))</f>
        <v>49.65</v>
      </c>
      <c r="P9" s="1"/>
    </row>
    <row r="10" spans="1:17">
      <c r="A10" s="39">
        <v>18</v>
      </c>
      <c r="B10" s="38" t="s">
        <v>94</v>
      </c>
      <c r="C10" s="38" t="s">
        <v>93</v>
      </c>
      <c r="D10" s="9">
        <v>11.7</v>
      </c>
      <c r="E10" s="10">
        <f t="shared" si="0"/>
        <v>8</v>
      </c>
      <c r="F10" s="9">
        <v>12.05</v>
      </c>
      <c r="G10" s="10">
        <f t="shared" si="0"/>
        <v>14</v>
      </c>
      <c r="H10" s="9">
        <v>13.9</v>
      </c>
      <c r="I10" s="10">
        <f>RANK(H10,H$8:H$41)</f>
        <v>2</v>
      </c>
      <c r="J10" s="9">
        <v>12.95</v>
      </c>
      <c r="K10" s="10">
        <f>RANK(J10,J$8:J$41)</f>
        <v>1</v>
      </c>
      <c r="L10" s="9">
        <f>D10+F10+H10+J10</f>
        <v>50.599999999999994</v>
      </c>
      <c r="M10" s="10">
        <f>RANK(L10,L$8:L$41)</f>
        <v>2</v>
      </c>
      <c r="N10" s="10" t="s">
        <v>4</v>
      </c>
      <c r="O10" s="9">
        <f>IF(COUNT(H8:H13)=5,SUM(H8:H13)-MIN(H8:H13),SUM(H8:H13))</f>
        <v>52.25</v>
      </c>
      <c r="P10" s="1"/>
    </row>
    <row r="11" spans="1:17">
      <c r="A11" s="39">
        <v>20</v>
      </c>
      <c r="B11" s="38" t="s">
        <v>48</v>
      </c>
      <c r="C11" s="38" t="s">
        <v>93</v>
      </c>
      <c r="D11" s="9">
        <v>11.75</v>
      </c>
      <c r="E11" s="10">
        <f t="shared" si="0"/>
        <v>7</v>
      </c>
      <c r="F11" s="9">
        <v>12.4</v>
      </c>
      <c r="G11" s="10">
        <f t="shared" si="0"/>
        <v>8</v>
      </c>
      <c r="H11" s="9">
        <v>11.05</v>
      </c>
      <c r="I11" s="10">
        <f>RANK(H11,H$8:H$41)</f>
        <v>13</v>
      </c>
      <c r="J11" s="9">
        <v>11.85</v>
      </c>
      <c r="K11" s="10">
        <f>RANK(J11,J$8:J$41)</f>
        <v>7</v>
      </c>
      <c r="L11" s="9">
        <f>D11+F11+H11+J11</f>
        <v>47.050000000000004</v>
      </c>
      <c r="M11" s="10">
        <f>RANK(L11,L$8:L$41)</f>
        <v>10</v>
      </c>
      <c r="N11" s="10" t="s">
        <v>5</v>
      </c>
      <c r="O11" s="9">
        <f>IF(COUNT(J8:J13)=5,SUM(J8:J13)-MIN(J8:J13),SUM(J8:J13))</f>
        <v>48.800000000000004</v>
      </c>
      <c r="P11" s="1"/>
    </row>
    <row r="12" spans="1:17">
      <c r="A12" s="49">
        <v>21</v>
      </c>
      <c r="B12" s="38" t="s">
        <v>49</v>
      </c>
      <c r="C12" s="38" t="s">
        <v>93</v>
      </c>
      <c r="D12" s="9">
        <v>11.3</v>
      </c>
      <c r="E12" s="10">
        <f t="shared" si="0"/>
        <v>19</v>
      </c>
      <c r="F12" s="9">
        <v>11</v>
      </c>
      <c r="G12" s="10">
        <f t="shared" si="0"/>
        <v>20</v>
      </c>
      <c r="H12" s="9">
        <v>12.2</v>
      </c>
      <c r="I12" s="10">
        <f>RANK(H12,H$8:H$41)</f>
        <v>7</v>
      </c>
      <c r="J12" s="9">
        <v>10.6</v>
      </c>
      <c r="K12" s="10">
        <f>RANK(J12,J$8:J$41)</f>
        <v>20</v>
      </c>
      <c r="L12" s="9">
        <f>D12+F12+H12+J12</f>
        <v>45.1</v>
      </c>
      <c r="M12" s="10">
        <f>RANK(L12,L$8:L$41)</f>
        <v>15</v>
      </c>
      <c r="N12" s="10"/>
      <c r="O12" s="9"/>
      <c r="P12" s="1"/>
    </row>
    <row r="13" spans="1:17">
      <c r="N13" s="10" t="s">
        <v>6</v>
      </c>
      <c r="O13" s="9">
        <f>SUM(O8:O12)</f>
        <v>197.20000000000002</v>
      </c>
      <c r="P13" s="1">
        <f>O13</f>
        <v>197.20000000000002</v>
      </c>
      <c r="Q13" s="11">
        <f>RANK(P13,P$8:P$42)</f>
        <v>1</v>
      </c>
    </row>
    <row r="14" spans="1:17">
      <c r="A14" s="2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</row>
    <row r="15" spans="1:17">
      <c r="A15" s="27">
        <v>22</v>
      </c>
      <c r="B15" s="38" t="s">
        <v>92</v>
      </c>
      <c r="C15" s="38" t="s">
        <v>165</v>
      </c>
      <c r="D15" s="9">
        <v>13</v>
      </c>
      <c r="E15" s="10">
        <f>RANK(D15,D$8:D$41)</f>
        <v>2</v>
      </c>
      <c r="F15" s="9">
        <v>10.85</v>
      </c>
      <c r="G15" s="10">
        <f>RANK(F15,F$8:F$41)</f>
        <v>21</v>
      </c>
      <c r="H15" s="9">
        <v>12.9</v>
      </c>
      <c r="I15" s="10">
        <f>RANK(H15,H$8:H$41)</f>
        <v>4</v>
      </c>
      <c r="J15" s="9">
        <v>11.9</v>
      </c>
      <c r="K15" s="10">
        <f>RANK(J15,J$8:J$41)</f>
        <v>6</v>
      </c>
      <c r="L15" s="9">
        <f>D15+F15+H15+J15</f>
        <v>48.65</v>
      </c>
      <c r="M15" s="10">
        <f>RANK(L15,L$8:L$41)</f>
        <v>6</v>
      </c>
      <c r="N15" s="10" t="s">
        <v>2</v>
      </c>
      <c r="O15" s="9">
        <f>IF(COUNT(D15:D20)=5,SUM(D15:D20)-MIN(D15:D20),SUM(D15:D20))</f>
        <v>50.2</v>
      </c>
      <c r="P15" s="1"/>
    </row>
    <row r="16" spans="1:17">
      <c r="A16" s="27">
        <v>23</v>
      </c>
      <c r="B16" s="38" t="s">
        <v>53</v>
      </c>
      <c r="C16" s="38" t="s">
        <v>165</v>
      </c>
      <c r="D16" s="9">
        <v>11.5</v>
      </c>
      <c r="E16" s="10">
        <f t="shared" ref="E16:G18" si="1">RANK(D16,D$8:D$41)</f>
        <v>11</v>
      </c>
      <c r="F16" s="9">
        <v>10.85</v>
      </c>
      <c r="G16" s="10">
        <f t="shared" si="1"/>
        <v>21</v>
      </c>
      <c r="H16" s="9">
        <v>10.7</v>
      </c>
      <c r="I16" s="10">
        <f>RANK(H16,H$8:H$41)</f>
        <v>17</v>
      </c>
      <c r="J16" s="9">
        <v>10</v>
      </c>
      <c r="K16" s="10">
        <f>RANK(J16,J$8:J$41)</f>
        <v>23</v>
      </c>
      <c r="L16" s="9">
        <f>D16+F16+H16+J16</f>
        <v>43.05</v>
      </c>
      <c r="M16" s="10">
        <f>RANK(L16,L$8:L$41)</f>
        <v>20</v>
      </c>
      <c r="N16" s="10" t="s">
        <v>3</v>
      </c>
      <c r="O16" s="9">
        <f>IF(COUNT(F15:F20)=5,SUM(F15:F20)-MIN(F15:F20),SUM(F15:F20))</f>
        <v>47.45</v>
      </c>
      <c r="P16" s="1"/>
    </row>
    <row r="17" spans="1:17">
      <c r="A17" s="27">
        <v>24</v>
      </c>
      <c r="B17" s="38" t="s">
        <v>45</v>
      </c>
      <c r="C17" s="38" t="s">
        <v>165</v>
      </c>
      <c r="D17" s="9">
        <v>12.65</v>
      </c>
      <c r="E17" s="10">
        <f t="shared" si="1"/>
        <v>4</v>
      </c>
      <c r="F17" s="9">
        <v>12.8</v>
      </c>
      <c r="G17" s="10">
        <f t="shared" si="1"/>
        <v>5</v>
      </c>
      <c r="H17" s="9">
        <v>12.25</v>
      </c>
      <c r="I17" s="10">
        <f>RANK(H17,H$8:H$41)</f>
        <v>6</v>
      </c>
      <c r="J17" s="9">
        <v>12.45</v>
      </c>
      <c r="K17" s="10">
        <f>RANK(J17,J$8:J$41)</f>
        <v>3</v>
      </c>
      <c r="L17" s="9">
        <f>D17+F17+H17+J17</f>
        <v>50.150000000000006</v>
      </c>
      <c r="M17" s="10">
        <f>RANK(L17,L$8:L$41)</f>
        <v>3</v>
      </c>
      <c r="N17" s="10" t="s">
        <v>4</v>
      </c>
      <c r="O17" s="9">
        <f>IF(COUNT(H15:H20)=5,SUM(H15:H20)-MIN(H15:H20),SUM(H15:H20))</f>
        <v>46.8</v>
      </c>
      <c r="P17" s="1"/>
    </row>
    <row r="18" spans="1:17">
      <c r="A18" s="27">
        <v>26</v>
      </c>
      <c r="B18" s="38" t="s">
        <v>44</v>
      </c>
      <c r="C18" s="38" t="s">
        <v>165</v>
      </c>
      <c r="D18" s="9">
        <v>13.05</v>
      </c>
      <c r="E18" s="10">
        <f t="shared" si="1"/>
        <v>1</v>
      </c>
      <c r="F18" s="9">
        <v>12.95</v>
      </c>
      <c r="G18" s="10">
        <f t="shared" si="1"/>
        <v>1</v>
      </c>
      <c r="H18" s="9">
        <v>10.95</v>
      </c>
      <c r="I18" s="10">
        <f>RANK(H18,H$8:H$41)</f>
        <v>15</v>
      </c>
      <c r="J18" s="9">
        <v>11.85</v>
      </c>
      <c r="K18" s="10">
        <f>RANK(J18,J$8:J$41)</f>
        <v>7</v>
      </c>
      <c r="L18" s="9">
        <f>D18+F18+H18+J18</f>
        <v>48.800000000000004</v>
      </c>
      <c r="M18" s="10">
        <f>RANK(L18,L$8:L$41)</f>
        <v>5</v>
      </c>
      <c r="N18" s="10" t="s">
        <v>5</v>
      </c>
      <c r="O18" s="9">
        <f>IF(COUNT(J15:J20)=5,SUM(J15:J20)-MIN(J15:J20),SUM(J15:J20))</f>
        <v>46.199999999999996</v>
      </c>
      <c r="P18" s="1"/>
    </row>
    <row r="19" spans="1:17">
      <c r="A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0"/>
      <c r="O19" s="9"/>
      <c r="P19" s="1"/>
    </row>
    <row r="20" spans="1:17">
      <c r="A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0" t="s">
        <v>6</v>
      </c>
      <c r="O20" s="9">
        <f>SUM(O15:O19)</f>
        <v>190.64999999999998</v>
      </c>
      <c r="P20" s="1">
        <f>O20</f>
        <v>190.64999999999998</v>
      </c>
      <c r="Q20" s="11">
        <f>RANK(P20,P$8:P$42)</f>
        <v>2</v>
      </c>
    </row>
    <row r="21" spans="1:17">
      <c r="A21" s="2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</row>
    <row r="22" spans="1:17">
      <c r="A22" s="27">
        <v>49</v>
      </c>
      <c r="B22" s="38" t="s">
        <v>38</v>
      </c>
      <c r="C22" s="38" t="s">
        <v>109</v>
      </c>
      <c r="D22" s="9">
        <v>12.85</v>
      </c>
      <c r="E22" s="10">
        <f>RANK(D22,D$8:D$41)</f>
        <v>3</v>
      </c>
      <c r="F22" s="9">
        <v>10.1</v>
      </c>
      <c r="G22" s="10">
        <f>RANK(F22,F$8:F$41)</f>
        <v>24</v>
      </c>
      <c r="H22" s="9"/>
      <c r="I22" s="9"/>
      <c r="J22" s="9">
        <v>11.4</v>
      </c>
      <c r="K22" s="10">
        <f>RANK(J22,J$8:J$41)</f>
        <v>15</v>
      </c>
      <c r="L22" s="9">
        <f t="shared" ref="L22:L27" si="2">D22+F22+H22+J22</f>
        <v>34.35</v>
      </c>
      <c r="M22" s="10">
        <f t="shared" ref="M22:M27" si="3">RANK(L22,L$8:L$41)</f>
        <v>22</v>
      </c>
      <c r="N22" s="10" t="s">
        <v>2</v>
      </c>
      <c r="O22" s="9">
        <f>IF(COUNT(D22:D27)=5,SUM(D22:D27)-MIN(D22:D27),SUM(D22:D27))</f>
        <v>46.95</v>
      </c>
      <c r="P22" s="1"/>
    </row>
    <row r="23" spans="1:17">
      <c r="A23" s="42">
        <v>50</v>
      </c>
      <c r="B23" s="38" t="s">
        <v>43</v>
      </c>
      <c r="C23" s="38" t="s">
        <v>109</v>
      </c>
      <c r="D23" s="9"/>
      <c r="E23" s="9"/>
      <c r="F23" s="9">
        <v>12.25</v>
      </c>
      <c r="G23" s="10">
        <f>RANK(F23,F$8:F$41)</f>
        <v>10</v>
      </c>
      <c r="H23" s="9">
        <v>9.4499999999999993</v>
      </c>
      <c r="I23" s="10">
        <f>RANK(H23,H$8:H$41)</f>
        <v>22</v>
      </c>
      <c r="J23" s="9"/>
      <c r="K23" s="9"/>
      <c r="L23" s="9">
        <f t="shared" si="2"/>
        <v>21.7</v>
      </c>
      <c r="M23" s="10">
        <f t="shared" si="3"/>
        <v>25</v>
      </c>
      <c r="N23" s="10" t="s">
        <v>3</v>
      </c>
      <c r="O23" s="9">
        <f>IF(COUNT(F22:F27)=5,SUM(F22:F27)-MIN(F22:F27),SUM(F22:F27))</f>
        <v>50.199999999999996</v>
      </c>
      <c r="P23" s="1"/>
    </row>
    <row r="24" spans="1:17">
      <c r="A24" s="42">
        <v>51</v>
      </c>
      <c r="B24" s="38" t="s">
        <v>37</v>
      </c>
      <c r="C24" s="38" t="s">
        <v>109</v>
      </c>
      <c r="D24" s="9">
        <v>11.35</v>
      </c>
      <c r="E24" s="10">
        <f t="shared" ref="E24:G27" si="4">RANK(D24,D$8:D$41)</f>
        <v>16</v>
      </c>
      <c r="F24" s="9">
        <v>12.65</v>
      </c>
      <c r="G24" s="10">
        <f t="shared" si="4"/>
        <v>6</v>
      </c>
      <c r="H24" s="9">
        <v>12.85</v>
      </c>
      <c r="I24" s="10">
        <f>RANK(H24,H$8:H$41)</f>
        <v>5</v>
      </c>
      <c r="J24" s="9">
        <v>11.65</v>
      </c>
      <c r="K24" s="10">
        <f>RANK(J24,J$8:J$41)</f>
        <v>9</v>
      </c>
      <c r="L24" s="9">
        <f t="shared" si="2"/>
        <v>48.5</v>
      </c>
      <c r="M24" s="10">
        <f t="shared" si="3"/>
        <v>7</v>
      </c>
      <c r="N24" s="10" t="s">
        <v>4</v>
      </c>
      <c r="O24" s="9">
        <f>IF(COUNT(H22:H27)=5,SUM(H22:H27)-MIN(H22:H27),SUM(H22:H27))</f>
        <v>46.899999999999991</v>
      </c>
      <c r="P24" s="1"/>
    </row>
    <row r="25" spans="1:17">
      <c r="A25" s="42">
        <v>52</v>
      </c>
      <c r="B25" s="38" t="s">
        <v>36</v>
      </c>
      <c r="C25" s="38" t="s">
        <v>109</v>
      </c>
      <c r="D25" s="9">
        <v>11.4</v>
      </c>
      <c r="E25" s="10">
        <f t="shared" si="4"/>
        <v>14</v>
      </c>
      <c r="F25" s="9">
        <v>12.9</v>
      </c>
      <c r="G25" s="10">
        <f t="shared" si="4"/>
        <v>3</v>
      </c>
      <c r="H25" s="9">
        <v>11.75</v>
      </c>
      <c r="I25" s="10">
        <f>RANK(H25,H$8:H$41)</f>
        <v>10</v>
      </c>
      <c r="J25" s="9">
        <v>11.25</v>
      </c>
      <c r="K25" s="10">
        <f>RANK(J25,J$8:J$41)</f>
        <v>16</v>
      </c>
      <c r="L25" s="9">
        <f t="shared" si="2"/>
        <v>47.3</v>
      </c>
      <c r="M25" s="10">
        <f t="shared" si="3"/>
        <v>9</v>
      </c>
      <c r="N25" s="10" t="s">
        <v>5</v>
      </c>
      <c r="O25" s="9">
        <f>IF(COUNT(J22:J27)=5,SUM(J22:J27)-MIN(J22:J27),SUM(J22:J27))</f>
        <v>45.8</v>
      </c>
      <c r="P25" s="1"/>
    </row>
    <row r="26" spans="1:17">
      <c r="A26" s="42">
        <v>53</v>
      </c>
      <c r="B26" s="38" t="s">
        <v>80</v>
      </c>
      <c r="C26" s="38" t="s">
        <v>109</v>
      </c>
      <c r="D26" s="9">
        <v>11.35</v>
      </c>
      <c r="E26" s="10">
        <f t="shared" si="4"/>
        <v>16</v>
      </c>
      <c r="F26" s="9">
        <v>12.4</v>
      </c>
      <c r="G26" s="10">
        <f t="shared" si="4"/>
        <v>8</v>
      </c>
      <c r="H26" s="9">
        <v>11.25</v>
      </c>
      <c r="I26" s="10">
        <f t="shared" ref="I26:K27" si="5">RANK(H26,H$8:H$41)</f>
        <v>12</v>
      </c>
      <c r="J26" s="9">
        <v>11.5</v>
      </c>
      <c r="K26" s="10">
        <f t="shared" si="5"/>
        <v>10</v>
      </c>
      <c r="L26" s="9">
        <f t="shared" si="2"/>
        <v>46.5</v>
      </c>
      <c r="M26" s="10">
        <f t="shared" si="3"/>
        <v>11</v>
      </c>
      <c r="N26" s="10"/>
      <c r="O26" s="9"/>
      <c r="P26" s="1"/>
    </row>
    <row r="27" spans="1:17">
      <c r="A27" s="42">
        <v>54</v>
      </c>
      <c r="B27" s="38" t="s">
        <v>81</v>
      </c>
      <c r="C27" s="38" t="s">
        <v>109</v>
      </c>
      <c r="D27" s="9">
        <v>11.3</v>
      </c>
      <c r="E27" s="10">
        <f t="shared" si="4"/>
        <v>19</v>
      </c>
      <c r="F27" s="9"/>
      <c r="G27" s="9"/>
      <c r="H27" s="9">
        <v>11.05</v>
      </c>
      <c r="I27" s="10">
        <f t="shared" si="5"/>
        <v>13</v>
      </c>
      <c r="J27" s="9">
        <v>9.6999999999999993</v>
      </c>
      <c r="K27" s="10">
        <f t="shared" si="5"/>
        <v>24</v>
      </c>
      <c r="L27" s="9">
        <f t="shared" si="2"/>
        <v>32.049999999999997</v>
      </c>
      <c r="M27" s="10">
        <f t="shared" si="3"/>
        <v>23</v>
      </c>
      <c r="N27" s="10" t="s">
        <v>6</v>
      </c>
      <c r="O27" s="9">
        <f>SUM(O22:O26)</f>
        <v>189.85000000000002</v>
      </c>
      <c r="P27" s="1">
        <f>O27</f>
        <v>189.85000000000002</v>
      </c>
      <c r="Q27" s="11">
        <f>RANK(P27,P$8:P$42)</f>
        <v>3</v>
      </c>
    </row>
    <row r="28" spans="1:17">
      <c r="A28" s="2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</row>
    <row r="29" spans="1:17">
      <c r="A29" s="2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P29" s="1"/>
    </row>
    <row r="30" spans="1:17">
      <c r="A30" s="33">
        <v>27</v>
      </c>
      <c r="B30" s="38" t="s">
        <v>32</v>
      </c>
      <c r="C30" s="38" t="s">
        <v>97</v>
      </c>
      <c r="D30" s="9">
        <v>11.85</v>
      </c>
      <c r="E30" s="10">
        <f t="shared" ref="E30:G34" si="6">RANK(D30,D$8:D$41)</f>
        <v>6</v>
      </c>
      <c r="F30" s="9">
        <v>11.3</v>
      </c>
      <c r="G30" s="10">
        <f t="shared" si="6"/>
        <v>17</v>
      </c>
      <c r="H30" s="9">
        <v>12.15</v>
      </c>
      <c r="I30" s="10">
        <f>RANK(H30,H$8:H$41)</f>
        <v>9</v>
      </c>
      <c r="J30" s="9">
        <v>11.1</v>
      </c>
      <c r="K30" s="10">
        <f>RANK(J30,J$8:J$41)</f>
        <v>17</v>
      </c>
      <c r="L30" s="9">
        <f>D30+F30+H30+J30</f>
        <v>46.4</v>
      </c>
      <c r="M30" s="10">
        <f>RANK(L30,L$8:L$41)</f>
        <v>12</v>
      </c>
      <c r="N30" s="10" t="s">
        <v>2</v>
      </c>
      <c r="O30" s="9">
        <f>IF(COUNT(D30:D35)=5,SUM(D30:D35)-MIN(D30:D35),SUM(D30:D35))</f>
        <v>46.75</v>
      </c>
      <c r="P30" s="1"/>
    </row>
    <row r="31" spans="1:17">
      <c r="A31" s="33">
        <v>29</v>
      </c>
      <c r="B31" s="38" t="s">
        <v>75</v>
      </c>
      <c r="C31" s="38" t="s">
        <v>97</v>
      </c>
      <c r="D31" s="9">
        <v>11.6</v>
      </c>
      <c r="E31" s="10">
        <f t="shared" si="6"/>
        <v>9</v>
      </c>
      <c r="F31" s="9">
        <v>11.8</v>
      </c>
      <c r="G31" s="10">
        <f t="shared" si="6"/>
        <v>15</v>
      </c>
      <c r="H31" s="9">
        <v>8.1999999999999993</v>
      </c>
      <c r="I31" s="10">
        <f>RANK(H31,H$8:H$41)</f>
        <v>23</v>
      </c>
      <c r="J31" s="9">
        <v>11.45</v>
      </c>
      <c r="K31" s="10">
        <f>RANK(J31,J$8:J$41)</f>
        <v>11</v>
      </c>
      <c r="L31" s="9">
        <f>D31+F31+H31+J31</f>
        <v>43.05</v>
      </c>
      <c r="M31" s="10">
        <f>RANK(L31,L$8:L$41)</f>
        <v>20</v>
      </c>
      <c r="N31" s="10" t="s">
        <v>3</v>
      </c>
      <c r="O31" s="9">
        <f>IF(COUNT(F30:F35)=5,SUM(F30:F35)-MIN(F30:F35),SUM(F30:F35))</f>
        <v>48.7</v>
      </c>
      <c r="P31" s="1"/>
    </row>
    <row r="32" spans="1:17">
      <c r="A32" s="33">
        <v>30</v>
      </c>
      <c r="B32" s="38" t="s">
        <v>30</v>
      </c>
      <c r="C32" s="38" t="s">
        <v>97</v>
      </c>
      <c r="D32" s="9">
        <v>11.9</v>
      </c>
      <c r="E32" s="10">
        <f t="shared" si="6"/>
        <v>5</v>
      </c>
      <c r="F32" s="9">
        <v>12.9</v>
      </c>
      <c r="G32" s="10">
        <f t="shared" si="6"/>
        <v>3</v>
      </c>
      <c r="H32" s="9">
        <v>13.1</v>
      </c>
      <c r="I32" s="10">
        <f>RANK(H32,H$8:H$41)</f>
        <v>3</v>
      </c>
      <c r="J32" s="9">
        <v>12.15</v>
      </c>
      <c r="K32" s="10">
        <f>RANK(J32,J$8:J$41)</f>
        <v>5</v>
      </c>
      <c r="L32" s="9">
        <f>D32+F32+H32+J32</f>
        <v>50.05</v>
      </c>
      <c r="M32" s="10">
        <f>RANK(L32,L$8:L$41)</f>
        <v>4</v>
      </c>
      <c r="N32" s="10" t="s">
        <v>4</v>
      </c>
      <c r="O32" s="9">
        <f>IF(COUNT(H30:H35)=5,SUM(H30:H35)-MIN(H30:H35),SUM(H30:H35))</f>
        <v>46.350000000000009</v>
      </c>
      <c r="P32" s="1"/>
    </row>
    <row r="33" spans="1:17">
      <c r="A33" s="33">
        <v>31</v>
      </c>
      <c r="B33" s="38" t="s">
        <v>31</v>
      </c>
      <c r="C33" s="38" t="s">
        <v>97</v>
      </c>
      <c r="D33" s="9">
        <v>11.35</v>
      </c>
      <c r="E33" s="10">
        <f t="shared" si="6"/>
        <v>16</v>
      </c>
      <c r="F33" s="9">
        <v>11.8</v>
      </c>
      <c r="G33" s="10">
        <f t="shared" si="6"/>
        <v>15</v>
      </c>
      <c r="H33" s="9">
        <v>10.35</v>
      </c>
      <c r="I33" s="10">
        <f>RANK(H33,H$8:H$41)</f>
        <v>18</v>
      </c>
      <c r="J33" s="9">
        <v>10.199999999999999</v>
      </c>
      <c r="K33" s="10">
        <f>RANK(J33,J$8:J$41)</f>
        <v>22</v>
      </c>
      <c r="L33" s="9">
        <f>D33+F33+H33+J33</f>
        <v>43.7</v>
      </c>
      <c r="M33" s="10">
        <f>RANK(L33,L$8:L$41)</f>
        <v>18</v>
      </c>
      <c r="N33" s="10" t="s">
        <v>5</v>
      </c>
      <c r="O33" s="9">
        <f>IF(COUNT(J30:J35)=5,SUM(J30:J35)-MIN(J30:J35),SUM(J30:J35))</f>
        <v>46.149999999999991</v>
      </c>
      <c r="P33" s="1"/>
    </row>
    <row r="34" spans="1:17">
      <c r="A34" s="31">
        <v>32</v>
      </c>
      <c r="B34" s="38" t="s">
        <v>98</v>
      </c>
      <c r="C34" s="38" t="s">
        <v>97</v>
      </c>
      <c r="D34" s="9">
        <v>11.4</v>
      </c>
      <c r="E34" s="10">
        <f t="shared" si="6"/>
        <v>14</v>
      </c>
      <c r="F34" s="9">
        <v>12.2</v>
      </c>
      <c r="G34" s="10">
        <f t="shared" si="6"/>
        <v>12</v>
      </c>
      <c r="H34" s="9">
        <v>10.75</v>
      </c>
      <c r="I34" s="10">
        <f>RANK(H34,H$8:H$41)</f>
        <v>16</v>
      </c>
      <c r="J34" s="9">
        <v>11.45</v>
      </c>
      <c r="K34" s="10">
        <f>RANK(J34,J$8:J$41)</f>
        <v>11</v>
      </c>
      <c r="L34" s="9">
        <f>D34+F34+H34+J34</f>
        <v>45.8</v>
      </c>
      <c r="M34" s="10">
        <f>RANK(L34,L$8:L$41)</f>
        <v>14</v>
      </c>
      <c r="N34" s="10"/>
      <c r="O34" s="9"/>
      <c r="P34" s="1"/>
    </row>
    <row r="35" spans="1:17">
      <c r="N35" s="10" t="s">
        <v>6</v>
      </c>
      <c r="O35" s="9">
        <f>SUM(O30:O34)</f>
        <v>187.95</v>
      </c>
      <c r="P35" s="1">
        <f>O35</f>
        <v>187.95</v>
      </c>
      <c r="Q35" s="11">
        <f>RANK(P35,P$8:P$42)</f>
        <v>4</v>
      </c>
    </row>
    <row r="36" spans="1:17" ht="16.5" customHeight="1">
      <c r="A36" s="4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P36" s="1"/>
    </row>
    <row r="37" spans="1:17">
      <c r="A37" s="27">
        <v>11</v>
      </c>
      <c r="B37" s="38" t="s">
        <v>39</v>
      </c>
      <c r="C37" s="38" t="s">
        <v>88</v>
      </c>
      <c r="D37" s="9">
        <v>11.25</v>
      </c>
      <c r="E37" s="10">
        <f t="shared" ref="E37:G41" si="7">RANK(D37,D$8:D$41)</f>
        <v>21</v>
      </c>
      <c r="F37" s="9">
        <v>12.1</v>
      </c>
      <c r="G37" s="10">
        <f t="shared" si="7"/>
        <v>13</v>
      </c>
      <c r="H37" s="9">
        <v>10</v>
      </c>
      <c r="I37" s="10">
        <f>RANK(H37,H$8:H$41)</f>
        <v>20</v>
      </c>
      <c r="J37" s="9">
        <v>10.9</v>
      </c>
      <c r="K37" s="10">
        <f>RANK(J37,J$8:J$41)</f>
        <v>19</v>
      </c>
      <c r="L37" s="9">
        <f>D37+F37+H37+J37</f>
        <v>44.25</v>
      </c>
      <c r="M37" s="10">
        <f>RANK(L37,L$8:L$41)</f>
        <v>16</v>
      </c>
      <c r="N37" s="10" t="s">
        <v>2</v>
      </c>
      <c r="O37" s="9">
        <f>IF(COUNT(D37:D42)=5,SUM(D37:D41)-MIN(D37:D42),SUM(D37:D42))</f>
        <v>44.95</v>
      </c>
      <c r="P37" s="1"/>
    </row>
    <row r="38" spans="1:17">
      <c r="A38" s="33">
        <v>12</v>
      </c>
      <c r="B38" s="38" t="s">
        <v>95</v>
      </c>
      <c r="C38" s="38" t="s">
        <v>88</v>
      </c>
      <c r="D38" s="9">
        <v>11.15</v>
      </c>
      <c r="E38" s="10">
        <f t="shared" si="7"/>
        <v>22</v>
      </c>
      <c r="F38" s="9">
        <v>11.15</v>
      </c>
      <c r="G38" s="10">
        <f t="shared" si="7"/>
        <v>19</v>
      </c>
      <c r="H38" s="9">
        <v>11.45</v>
      </c>
      <c r="I38" s="10">
        <f>RANK(H38,H$8:H$41)</f>
        <v>11</v>
      </c>
      <c r="J38" s="9">
        <v>12.35</v>
      </c>
      <c r="K38" s="10">
        <f>RANK(J38,J$8:J$41)</f>
        <v>4</v>
      </c>
      <c r="L38" s="9">
        <f>D38+F38+H38+J38</f>
        <v>46.1</v>
      </c>
      <c r="M38" s="10">
        <f>RANK(L38,L$8:L$41)</f>
        <v>13</v>
      </c>
      <c r="N38" s="10" t="s">
        <v>3</v>
      </c>
      <c r="O38" s="9">
        <f>IF(COUNT(F37:F42)=5,SUM(F37:F42)-MIN(F37:F42),SUM(F37:F42))</f>
        <v>47</v>
      </c>
      <c r="P38" s="1"/>
    </row>
    <row r="39" spans="1:17">
      <c r="A39" s="27">
        <v>13</v>
      </c>
      <c r="B39" s="38" t="s">
        <v>96</v>
      </c>
      <c r="C39" s="38" t="s">
        <v>88</v>
      </c>
      <c r="D39" s="9">
        <v>11.1</v>
      </c>
      <c r="E39" s="10">
        <f t="shared" si="7"/>
        <v>23</v>
      </c>
      <c r="F39" s="9">
        <v>12.5</v>
      </c>
      <c r="G39" s="10">
        <f t="shared" si="7"/>
        <v>7</v>
      </c>
      <c r="H39" s="9">
        <v>8.15</v>
      </c>
      <c r="I39" s="10">
        <f>RANK(H39,H$8:H$41)</f>
        <v>24</v>
      </c>
      <c r="J39" s="9">
        <v>11.45</v>
      </c>
      <c r="K39" s="10">
        <f>RANK(J39,J$8:J$41)</f>
        <v>11</v>
      </c>
      <c r="L39" s="9">
        <f>D39+F39+H39+J39</f>
        <v>43.2</v>
      </c>
      <c r="M39" s="10">
        <f>RANK(L39,L$8:L$41)</f>
        <v>19</v>
      </c>
      <c r="N39" s="10" t="s">
        <v>4</v>
      </c>
      <c r="O39" s="9">
        <f>IF(COUNT(H37:H42)=5,SUM(H37:H42)-MIN(H37:H42),SUM(H37:H42))</f>
        <v>41.400000000000006</v>
      </c>
      <c r="P39" s="1"/>
    </row>
    <row r="40" spans="1:17">
      <c r="A40" s="33">
        <v>14</v>
      </c>
      <c r="B40" s="38" t="s">
        <v>40</v>
      </c>
      <c r="C40" s="38" t="s">
        <v>88</v>
      </c>
      <c r="D40" s="9">
        <v>11.45</v>
      </c>
      <c r="E40" s="10">
        <f t="shared" si="7"/>
        <v>12</v>
      </c>
      <c r="F40" s="9">
        <v>11.25</v>
      </c>
      <c r="G40" s="10">
        <f t="shared" si="7"/>
        <v>18</v>
      </c>
      <c r="H40" s="9">
        <v>10.1</v>
      </c>
      <c r="I40" s="10">
        <f>RANK(H40,H$8:H$41)</f>
        <v>19</v>
      </c>
      <c r="J40" s="9">
        <v>11.05</v>
      </c>
      <c r="K40" s="10">
        <f>RANK(J40,J$8:J$41)</f>
        <v>18</v>
      </c>
      <c r="L40" s="9">
        <f>D40+F40+H40+J40</f>
        <v>43.849999999999994</v>
      </c>
      <c r="M40" s="10">
        <f>RANK(L40,L$8:L$41)</f>
        <v>17</v>
      </c>
      <c r="N40" s="10" t="s">
        <v>5</v>
      </c>
      <c r="O40" s="9">
        <f>IF(COUNT(J37:J42)=5,SUM(J37:J42)-MIN(J37:J42),SUM(J37:J42))</f>
        <v>45.75</v>
      </c>
      <c r="P40" s="1"/>
    </row>
    <row r="41" spans="1:17">
      <c r="A41" s="27">
        <v>15</v>
      </c>
      <c r="B41" s="38" t="s">
        <v>77</v>
      </c>
      <c r="C41" s="38" t="s">
        <v>88</v>
      </c>
      <c r="D41" s="9"/>
      <c r="E41" s="9"/>
      <c r="F41" s="9">
        <v>10.45</v>
      </c>
      <c r="G41" s="10">
        <f t="shared" si="7"/>
        <v>23</v>
      </c>
      <c r="H41" s="9">
        <v>9.85</v>
      </c>
      <c r="I41" s="10">
        <f>RANK(H41,H$8:H$41)</f>
        <v>21</v>
      </c>
      <c r="J41" s="9">
        <v>10.35</v>
      </c>
      <c r="K41" s="10">
        <f>RANK(J41,J$8:J$41)</f>
        <v>21</v>
      </c>
      <c r="L41" s="9">
        <f>D41+F41+H41+J41</f>
        <v>30.65</v>
      </c>
      <c r="M41" s="10">
        <f>RANK(L41,L$8:L$41)</f>
        <v>24</v>
      </c>
      <c r="N41" s="10"/>
      <c r="O41" s="9"/>
      <c r="P41" s="1"/>
    </row>
    <row r="42" spans="1:17">
      <c r="A42" s="4"/>
      <c r="D42" s="1"/>
      <c r="E42" s="1"/>
      <c r="F42" s="1"/>
      <c r="G42" s="1"/>
      <c r="H42" s="1"/>
      <c r="I42" s="1"/>
      <c r="J42" s="1"/>
      <c r="K42" s="1"/>
      <c r="L42" s="1"/>
      <c r="M42" s="1"/>
      <c r="N42" s="10" t="s">
        <v>6</v>
      </c>
      <c r="O42" s="9">
        <f>SUM(O37:O41)</f>
        <v>179.10000000000002</v>
      </c>
      <c r="P42" s="1">
        <f>O42</f>
        <v>179.10000000000002</v>
      </c>
      <c r="Q42" s="11">
        <f>RANK(P42,P$8:P$42)</f>
        <v>5</v>
      </c>
    </row>
    <row r="43" spans="1:17" ht="17.25" customHeight="1">
      <c r="A43" s="4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</row>
    <row r="44" spans="1:17">
      <c r="D44" s="1"/>
      <c r="F44" s="1"/>
      <c r="H44" s="1"/>
      <c r="J44" s="1"/>
    </row>
    <row r="45" spans="1:17">
      <c r="D45" s="1"/>
      <c r="F45" s="1"/>
      <c r="H45" s="1"/>
      <c r="J45" s="1"/>
    </row>
    <row r="46" spans="1:17">
      <c r="D46" s="1"/>
      <c r="F46" s="1"/>
      <c r="H46" s="1"/>
      <c r="J46" s="1"/>
    </row>
    <row r="47" spans="1:17">
      <c r="D47" s="1"/>
      <c r="F47" s="1"/>
      <c r="H47" s="1"/>
      <c r="J47" s="1"/>
    </row>
    <row r="48" spans="1:17">
      <c r="D48" s="1"/>
      <c r="F48" s="1"/>
      <c r="H48" s="1"/>
      <c r="J48" s="1"/>
    </row>
    <row r="49" spans="4:10">
      <c r="D49" s="1"/>
      <c r="F49" s="1"/>
      <c r="H49" s="1"/>
      <c r="J49" s="1"/>
    </row>
    <row r="50" spans="4:10">
      <c r="D50" s="1"/>
      <c r="F50" s="1"/>
      <c r="H50" s="1"/>
      <c r="J50" s="1"/>
    </row>
    <row r="51" spans="4:10">
      <c r="D51" s="1"/>
      <c r="F51" s="1"/>
      <c r="H51" s="1"/>
      <c r="J51" s="1"/>
    </row>
    <row r="52" spans="4:10">
      <c r="D52" s="1"/>
      <c r="F52" s="1"/>
      <c r="H52" s="1"/>
      <c r="J52" s="1"/>
    </row>
    <row r="53" spans="4:10">
      <c r="D53" s="1"/>
      <c r="F53" s="1"/>
      <c r="H53" s="1"/>
      <c r="J53" s="1"/>
    </row>
    <row r="54" spans="4:10">
      <c r="D54" s="1"/>
      <c r="F54" s="1"/>
      <c r="H54" s="1"/>
      <c r="J54" s="1"/>
    </row>
    <row r="55" spans="4:10">
      <c r="D55" s="1"/>
      <c r="F55" s="1"/>
      <c r="H55" s="1"/>
      <c r="J55" s="1"/>
    </row>
    <row r="56" spans="4:10">
      <c r="D56" s="1"/>
      <c r="F56" s="1"/>
      <c r="H56" s="1"/>
      <c r="J56" s="1"/>
    </row>
    <row r="57" spans="4:10">
      <c r="D57" s="1"/>
      <c r="F57" s="1"/>
      <c r="H57" s="1"/>
      <c r="J57" s="1"/>
    </row>
    <row r="58" spans="4:10">
      <c r="D58" s="1"/>
      <c r="F58" s="1"/>
      <c r="H58" s="1"/>
      <c r="J58" s="1"/>
    </row>
    <row r="59" spans="4:10">
      <c r="D59" s="1"/>
      <c r="F59" s="1"/>
      <c r="H59" s="1"/>
      <c r="J59" s="1"/>
    </row>
    <row r="60" spans="4:10">
      <c r="D60" s="1"/>
      <c r="F60" s="1"/>
      <c r="H60" s="1"/>
      <c r="J60" s="1"/>
    </row>
    <row r="61" spans="4:10">
      <c r="D61" s="1"/>
      <c r="F61" s="1"/>
      <c r="H61" s="1"/>
      <c r="J61" s="1"/>
    </row>
    <row r="62" spans="4:10">
      <c r="D62" s="1"/>
      <c r="F62" s="1"/>
      <c r="H62" s="1"/>
      <c r="J62" s="1"/>
    </row>
    <row r="63" spans="4:10">
      <c r="D63" s="1"/>
      <c r="F63" s="1"/>
      <c r="H63" s="1"/>
      <c r="J63" s="1"/>
    </row>
    <row r="64" spans="4:10">
      <c r="D64" s="1"/>
      <c r="F64" s="1"/>
      <c r="H64" s="1"/>
      <c r="J64" s="1"/>
    </row>
    <row r="65" spans="4:10">
      <c r="D65" s="1"/>
      <c r="F65" s="1"/>
      <c r="H65" s="1"/>
      <c r="J65" s="1"/>
    </row>
    <row r="66" spans="4:10">
      <c r="D66" s="1"/>
      <c r="F66" s="1"/>
      <c r="H66" s="1"/>
      <c r="J66" s="1"/>
    </row>
    <row r="67" spans="4:10">
      <c r="D67" s="1"/>
      <c r="F67" s="1"/>
      <c r="H67" s="1"/>
      <c r="J67" s="1"/>
    </row>
    <row r="68" spans="4:10">
      <c r="D68" s="1"/>
      <c r="F68" s="1"/>
      <c r="H68" s="1"/>
      <c r="J68" s="1"/>
    </row>
    <row r="69" spans="4:10">
      <c r="D69" s="1"/>
      <c r="F69" s="1"/>
      <c r="H69" s="1"/>
      <c r="J69" s="1"/>
    </row>
    <row r="70" spans="4:10">
      <c r="D70" s="1"/>
      <c r="F70" s="1"/>
      <c r="H70" s="1"/>
      <c r="J70" s="1"/>
    </row>
    <row r="71" spans="4:10">
      <c r="D71" s="1"/>
      <c r="F71" s="1"/>
      <c r="H71" s="1"/>
      <c r="J71" s="1"/>
    </row>
    <row r="72" spans="4:10">
      <c r="D72" s="1"/>
      <c r="F72" s="1"/>
      <c r="H72" s="1"/>
      <c r="J72" s="1"/>
    </row>
    <row r="73" spans="4:10">
      <c r="D73" s="1"/>
      <c r="F73" s="1"/>
      <c r="H73" s="1"/>
      <c r="J73" s="1"/>
    </row>
  </sheetData>
  <mergeCells count="2">
    <mergeCell ref="A1:Q1"/>
    <mergeCell ref="A2:Q2"/>
  </mergeCells>
  <phoneticPr fontId="3" type="noConversion"/>
  <conditionalFormatting sqref="Q4:Q65536">
    <cfRule type="cellIs" dxfId="8" priority="28" stopIfTrue="1" operator="equal">
      <formula>3</formula>
    </cfRule>
    <cfRule type="cellIs" dxfId="7" priority="29" stopIfTrue="1" operator="equal">
      <formula>2</formula>
    </cfRule>
    <cfRule type="cellIs" dxfId="6" priority="30" stopIfTrue="1" operator="equal">
      <formula>1</formula>
    </cfRule>
  </conditionalFormatting>
  <pageMargins left="0.51181102362204722" right="0.39370078740157483" top="0.31496062992125984" bottom="0.74803149606299213" header="0.31496062992125984" footer="0.31496062992125984"/>
  <pageSetup paperSize="9" scale="57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zoomScale="80" zoomScaleNormal="80" workbookViewId="0">
      <selection activeCell="K31" sqref="K31"/>
    </sheetView>
  </sheetViews>
  <sheetFormatPr defaultRowHeight="15"/>
  <cols>
    <col min="1" max="1" width="5.42578125" style="12" bestFit="1" customWidth="1"/>
    <col min="2" max="2" width="25.42578125" customWidth="1"/>
    <col min="3" max="3" width="22.85546875" customWidth="1"/>
    <col min="5" max="5" width="7" bestFit="1" customWidth="1"/>
    <col min="7" max="7" width="7" bestFit="1" customWidth="1"/>
    <col min="9" max="9" width="7" bestFit="1" customWidth="1"/>
    <col min="11" max="11" width="7" bestFit="1" customWidth="1"/>
    <col min="12" max="12" width="9.28515625" bestFit="1" customWidth="1"/>
    <col min="13" max="13" width="6" bestFit="1" customWidth="1"/>
    <col min="14" max="14" width="9.140625" customWidth="1"/>
    <col min="15" max="15" width="7.140625" customWidth="1"/>
    <col min="16" max="16" width="7.140625" hidden="1" customWidth="1"/>
    <col min="17" max="17" width="5.7109375" style="5" bestFit="1" customWidth="1"/>
  </cols>
  <sheetData>
    <row r="1" spans="1:17" ht="18.75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>
      <c r="A2" s="52" t="s">
        <v>162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1" customHeight="1">
      <c r="B4" t="s">
        <v>0</v>
      </c>
      <c r="C4" t="s">
        <v>1</v>
      </c>
      <c r="D4" t="s">
        <v>2</v>
      </c>
      <c r="F4" t="s">
        <v>3</v>
      </c>
      <c r="H4" t="s">
        <v>4</v>
      </c>
      <c r="J4" t="s">
        <v>5</v>
      </c>
      <c r="L4" t="s">
        <v>6</v>
      </c>
    </row>
    <row r="5" spans="1:17">
      <c r="D5" s="2"/>
      <c r="E5" s="2" t="s">
        <v>8</v>
      </c>
      <c r="F5" s="2"/>
      <c r="G5" s="2" t="s">
        <v>8</v>
      </c>
      <c r="H5" s="2"/>
      <c r="I5" s="2" t="s">
        <v>8</v>
      </c>
      <c r="J5" s="2"/>
      <c r="K5" s="2" t="s">
        <v>8</v>
      </c>
      <c r="M5" s="2" t="s">
        <v>8</v>
      </c>
    </row>
    <row r="7" spans="1:17">
      <c r="B7" t="s">
        <v>12</v>
      </c>
    </row>
    <row r="8" spans="1:17" ht="9.75" customHeight="1"/>
    <row r="9" spans="1:17">
      <c r="A9" s="27">
        <v>46</v>
      </c>
      <c r="B9" s="38" t="s">
        <v>34</v>
      </c>
      <c r="C9" s="38" t="s">
        <v>105</v>
      </c>
      <c r="D9" s="36">
        <v>11.75</v>
      </c>
      <c r="E9" s="10">
        <f>RANK(D9,D$9:D$20)</f>
        <v>4</v>
      </c>
      <c r="F9" s="36">
        <v>11.65</v>
      </c>
      <c r="G9" s="10">
        <f>RANK(F9,F$9:F$20)</f>
        <v>2</v>
      </c>
      <c r="H9" s="36">
        <v>11.25</v>
      </c>
      <c r="I9" s="10">
        <f>RANK(H9,H$9:H$20)</f>
        <v>1</v>
      </c>
      <c r="J9" s="36">
        <f>10.85+0.3</f>
        <v>11.15</v>
      </c>
      <c r="K9" s="10">
        <f>RANK(J9,J$9:J$20)</f>
        <v>2</v>
      </c>
      <c r="L9" s="36">
        <f>D9+F9+H9+J9</f>
        <v>45.8</v>
      </c>
      <c r="M9" s="10">
        <f>RANK(L9,L$9:L$20)</f>
        <v>2</v>
      </c>
      <c r="N9" s="10" t="s">
        <v>2</v>
      </c>
      <c r="O9" s="9">
        <f>IF(COUNT(D9:D13)=4,SUM(D9:D13)-MIN(D9:D14),SUM(D9:D14))</f>
        <v>36.549999999999997</v>
      </c>
      <c r="P9" s="1"/>
    </row>
    <row r="10" spans="1:17">
      <c r="A10" s="33">
        <v>47</v>
      </c>
      <c r="B10" s="38" t="s">
        <v>106</v>
      </c>
      <c r="C10" s="38" t="s">
        <v>105</v>
      </c>
      <c r="D10" s="36">
        <v>12</v>
      </c>
      <c r="E10" s="10">
        <f>RANK(D10,D$9:D$20)</f>
        <v>3</v>
      </c>
      <c r="F10" s="36">
        <v>10.6</v>
      </c>
      <c r="G10" s="10">
        <f>RANK(F10,F$9:F$20)</f>
        <v>6</v>
      </c>
      <c r="H10" s="36">
        <v>11.15</v>
      </c>
      <c r="I10" s="10">
        <f>RANK(H10,H$9:H$20)</f>
        <v>2</v>
      </c>
      <c r="J10" s="36">
        <f>10.2+0.3</f>
        <v>10.5</v>
      </c>
      <c r="K10" s="10">
        <f>RANK(J10,J$9:J$20)</f>
        <v>4</v>
      </c>
      <c r="L10" s="36">
        <f>D10+F10+H10+J10</f>
        <v>44.25</v>
      </c>
      <c r="M10" s="10">
        <f>RANK(L10,L$9:L$20)</f>
        <v>3</v>
      </c>
      <c r="N10" s="10" t="s">
        <v>3</v>
      </c>
      <c r="O10" s="9">
        <f>IF(COUNT(F9:F13)=4,SUM(F9:F13)-MIN(F9:F14),SUM(F9:F14))</f>
        <v>34.299999999999997</v>
      </c>
      <c r="P10" s="1"/>
    </row>
    <row r="11" spans="1:17">
      <c r="A11" s="27">
        <v>48</v>
      </c>
      <c r="B11" s="38" t="s">
        <v>23</v>
      </c>
      <c r="C11" s="38" t="s">
        <v>105</v>
      </c>
      <c r="D11" s="36">
        <v>12.8</v>
      </c>
      <c r="E11" s="10">
        <f>RANK(D11,D$9:D$20)</f>
        <v>1</v>
      </c>
      <c r="F11" s="36">
        <v>12.05</v>
      </c>
      <c r="G11" s="10">
        <f>RANK(F11,F$9:F$20)</f>
        <v>1</v>
      </c>
      <c r="H11" s="36">
        <v>10.5</v>
      </c>
      <c r="I11" s="10">
        <f>RANK(H11,H$9:H$20)</f>
        <v>4</v>
      </c>
      <c r="J11" s="36">
        <f>11.85+0.3</f>
        <v>12.15</v>
      </c>
      <c r="K11" s="10">
        <f>RANK(J11,J$9:J$20)</f>
        <v>1</v>
      </c>
      <c r="L11" s="36">
        <f>D11+F11+H11+J11</f>
        <v>47.5</v>
      </c>
      <c r="M11" s="10">
        <f>RANK(L11,L$9:L$20)</f>
        <v>1</v>
      </c>
      <c r="N11" s="10" t="s">
        <v>4</v>
      </c>
      <c r="O11" s="9">
        <f>IF(COUNT(H9:H13)=4,SUM(H9:H13)-MIN(H9:H14),SUM(H9:H14))</f>
        <v>32.9</v>
      </c>
      <c r="P11" s="1"/>
    </row>
    <row r="12" spans="1:17">
      <c r="A12" s="33"/>
      <c r="B12" s="10"/>
      <c r="C12" s="3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10" t="s">
        <v>5</v>
      </c>
      <c r="O12" s="9">
        <f>IF(COUNT(J9:J13)=4,SUM(J9:J13)-MIN(J9:J14),SUM(J9:J14))</f>
        <v>33.799999999999997</v>
      </c>
      <c r="P12" s="1"/>
    </row>
    <row r="13" spans="1:17">
      <c r="A13" s="33"/>
      <c r="B13" s="10"/>
      <c r="C13" s="3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0"/>
      <c r="O13" s="9"/>
      <c r="P13" s="1"/>
    </row>
    <row r="14" spans="1:17">
      <c r="A14" s="14"/>
      <c r="B14" s="6"/>
      <c r="D14" s="37"/>
      <c r="F14" s="37"/>
      <c r="H14" s="37"/>
      <c r="J14" s="37"/>
      <c r="L14" s="37"/>
      <c r="N14" s="10" t="s">
        <v>6</v>
      </c>
      <c r="O14" s="9">
        <f>SUM(O9:O13)</f>
        <v>137.55000000000001</v>
      </c>
      <c r="P14" s="1">
        <f>O14</f>
        <v>137.55000000000001</v>
      </c>
      <c r="Q14" s="11">
        <f>RANK(P14,P$9:P$21)</f>
        <v>1</v>
      </c>
    </row>
    <row r="15" spans="1:17">
      <c r="D15" s="1"/>
      <c r="F15" s="1"/>
      <c r="H15" s="1"/>
      <c r="J15" s="1"/>
    </row>
    <row r="16" spans="1:17">
      <c r="A16" s="33">
        <v>43</v>
      </c>
      <c r="B16" s="38" t="s">
        <v>33</v>
      </c>
      <c r="C16" s="38" t="s">
        <v>107</v>
      </c>
      <c r="D16" s="36">
        <v>12.5</v>
      </c>
      <c r="E16" s="10">
        <f>RANK(D16,D$9:D$20)</f>
        <v>2</v>
      </c>
      <c r="F16" s="36">
        <v>10.9</v>
      </c>
      <c r="G16" s="10">
        <f>RANK(F16,F$9:F$20)</f>
        <v>4</v>
      </c>
      <c r="H16" s="36">
        <v>9.1999999999999993</v>
      </c>
      <c r="I16" s="10">
        <f>RANK(H16,H$9:H$20)</f>
        <v>6</v>
      </c>
      <c r="J16" s="36">
        <v>10.6</v>
      </c>
      <c r="K16" s="10">
        <f>RANK(J16,J$9:J$20)</f>
        <v>3</v>
      </c>
      <c r="L16" s="36">
        <f>D16+F16+H16+J16</f>
        <v>43.199999999999996</v>
      </c>
      <c r="M16" s="10">
        <f>RANK(L16,L$9:L$20)</f>
        <v>5</v>
      </c>
      <c r="N16" s="10" t="s">
        <v>2</v>
      </c>
      <c r="O16" s="9">
        <f>IF(COUNT(D16:D20)=4,SUM(D16:D20)-MIN(D16:D21),SUM(D16:D21))</f>
        <v>35.9</v>
      </c>
      <c r="P16" s="1"/>
    </row>
    <row r="17" spans="1:17">
      <c r="A17" s="33">
        <v>44</v>
      </c>
      <c r="B17" s="38" t="s">
        <v>35</v>
      </c>
      <c r="C17" s="38" t="s">
        <v>107</v>
      </c>
      <c r="D17" s="36">
        <v>11.65</v>
      </c>
      <c r="E17" s="10">
        <f>RANK(D17,D$9:D$20)</f>
        <v>6</v>
      </c>
      <c r="F17" s="36">
        <v>10.8</v>
      </c>
      <c r="G17" s="10">
        <f>RANK(F17,F$9:F$20)</f>
        <v>5</v>
      </c>
      <c r="H17" s="36">
        <v>9.9</v>
      </c>
      <c r="I17" s="10">
        <f>RANK(H17,H$9:H$20)</f>
        <v>5</v>
      </c>
      <c r="J17" s="36">
        <v>9.8000000000000007</v>
      </c>
      <c r="K17" s="10">
        <f>RANK(J17,J$9:J$20)</f>
        <v>6</v>
      </c>
      <c r="L17" s="36">
        <f>D17+F17+H17+J17</f>
        <v>42.150000000000006</v>
      </c>
      <c r="M17" s="10">
        <f>RANK(L17,L$9:L$20)</f>
        <v>6</v>
      </c>
      <c r="N17" s="10" t="s">
        <v>3</v>
      </c>
      <c r="O17" s="9">
        <f>IF(COUNT(F16:F20)=4,SUM(F16:F20)-MIN(F16:F21),SUM(F16:F21))</f>
        <v>32.800000000000004</v>
      </c>
      <c r="P17" s="1"/>
    </row>
    <row r="18" spans="1:17">
      <c r="A18" s="33">
        <v>45</v>
      </c>
      <c r="B18" s="38" t="s">
        <v>108</v>
      </c>
      <c r="C18" s="38" t="s">
        <v>107</v>
      </c>
      <c r="D18" s="36">
        <v>11.75</v>
      </c>
      <c r="E18" s="10">
        <f>RANK(D18,D$9:D$20)</f>
        <v>4</v>
      </c>
      <c r="F18" s="36">
        <v>11.1</v>
      </c>
      <c r="G18" s="10">
        <f>RANK(F18,F$9:F$20)</f>
        <v>3</v>
      </c>
      <c r="H18" s="36">
        <v>10.8</v>
      </c>
      <c r="I18" s="10">
        <f>RANK(H18,H$9:H$20)</f>
        <v>3</v>
      </c>
      <c r="J18" s="36">
        <v>9.9</v>
      </c>
      <c r="K18" s="10">
        <f>RANK(J18,J$9:J$20)</f>
        <v>5</v>
      </c>
      <c r="L18" s="36">
        <f>D18+F18+H18+J18</f>
        <v>43.550000000000004</v>
      </c>
      <c r="M18" s="10">
        <f>RANK(L18,L$9:L$20)</f>
        <v>4</v>
      </c>
      <c r="N18" s="10" t="s">
        <v>4</v>
      </c>
      <c r="O18" s="9">
        <f>IF(COUNT(H16:H20)=4,SUM(H16:H20)-MIN(H16:H21),SUM(H16:H21))</f>
        <v>29.900000000000002</v>
      </c>
      <c r="P18" s="1"/>
    </row>
    <row r="19" spans="1:17">
      <c r="A19" s="18"/>
      <c r="B19" s="21"/>
      <c r="C19" s="2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0" t="s">
        <v>5</v>
      </c>
      <c r="O19" s="9">
        <f>IF(COUNT(J16:J20)=4,SUM(J16:J20)-MIN(J16:J21),SUM(J16:J21))</f>
        <v>30.299999999999997</v>
      </c>
      <c r="P19" s="1"/>
    </row>
    <row r="20" spans="1:17">
      <c r="A20" s="17"/>
      <c r="B20" s="21"/>
      <c r="C20" s="2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10"/>
      <c r="O20" s="9"/>
      <c r="P20" s="1"/>
    </row>
    <row r="21" spans="1:17">
      <c r="A21" s="14"/>
      <c r="B21" s="6"/>
      <c r="C21" s="8"/>
      <c r="D21" s="37"/>
      <c r="F21" s="37"/>
      <c r="H21" s="37"/>
      <c r="J21" s="37"/>
      <c r="L21" s="37"/>
      <c r="N21" s="10" t="s">
        <v>6</v>
      </c>
      <c r="O21" s="9">
        <f>SUM(O16:O20)</f>
        <v>128.9</v>
      </c>
      <c r="P21" s="1">
        <f>O21</f>
        <v>128.9</v>
      </c>
      <c r="Q21" s="11">
        <f>RANK(P21,P$9:P$21)</f>
        <v>2</v>
      </c>
    </row>
    <row r="22" spans="1:17">
      <c r="D22" s="1"/>
      <c r="F22" s="1"/>
      <c r="H22" s="1"/>
      <c r="J22" s="1"/>
    </row>
    <row r="23" spans="1:17">
      <c r="D23" s="1"/>
      <c r="F23" s="1"/>
      <c r="H23" s="1"/>
      <c r="J23" s="1"/>
    </row>
    <row r="24" spans="1:17">
      <c r="D24" s="1"/>
      <c r="F24" s="1"/>
      <c r="H24" s="1"/>
      <c r="J24" s="1"/>
    </row>
    <row r="25" spans="1:17">
      <c r="D25" s="1"/>
      <c r="F25" s="1"/>
      <c r="H25" s="1"/>
      <c r="J25" s="1"/>
    </row>
    <row r="26" spans="1:17">
      <c r="D26" s="1"/>
      <c r="F26" s="1"/>
      <c r="H26" s="1"/>
      <c r="J26" s="1"/>
    </row>
    <row r="27" spans="1:17">
      <c r="D27" s="1"/>
      <c r="F27" s="1"/>
      <c r="H27" s="1"/>
      <c r="J27" s="1"/>
    </row>
    <row r="28" spans="1:17">
      <c r="D28" s="1"/>
      <c r="F28" s="1"/>
      <c r="H28" s="1"/>
      <c r="J28" s="1"/>
    </row>
    <row r="29" spans="1:17">
      <c r="D29" s="1"/>
      <c r="F29" s="1"/>
      <c r="H29" s="1"/>
      <c r="J29" s="1"/>
    </row>
    <row r="30" spans="1:17">
      <c r="D30" s="1"/>
      <c r="F30" s="1"/>
      <c r="H30" s="1"/>
      <c r="J30" s="1"/>
    </row>
    <row r="31" spans="1:17">
      <c r="D31" s="1"/>
      <c r="F31" s="1"/>
      <c r="H31" s="1"/>
      <c r="J31" s="1"/>
    </row>
    <row r="32" spans="1:17">
      <c r="D32" s="1"/>
      <c r="F32" s="1"/>
      <c r="H32" s="1"/>
      <c r="J32" s="1"/>
    </row>
    <row r="33" spans="4:10">
      <c r="D33" s="1"/>
      <c r="F33" s="1"/>
      <c r="H33" s="1"/>
      <c r="J33" s="1"/>
    </row>
    <row r="34" spans="4:10">
      <c r="D34" s="1"/>
      <c r="F34" s="1"/>
      <c r="H34" s="1"/>
      <c r="J34" s="1"/>
    </row>
    <row r="35" spans="4:10">
      <c r="D35" s="1"/>
      <c r="F35" s="1"/>
      <c r="H35" s="1"/>
      <c r="J35" s="1"/>
    </row>
    <row r="36" spans="4:10">
      <c r="D36" s="1"/>
      <c r="F36" s="1"/>
      <c r="H36" s="1"/>
      <c r="J36" s="1"/>
    </row>
    <row r="37" spans="4:10">
      <c r="D37" s="1"/>
      <c r="F37" s="1"/>
      <c r="H37" s="1"/>
      <c r="J37" s="1"/>
    </row>
    <row r="38" spans="4:10">
      <c r="D38" s="1"/>
      <c r="F38" s="1"/>
      <c r="H38" s="1"/>
      <c r="J38" s="1"/>
    </row>
    <row r="39" spans="4:10">
      <c r="D39" s="1"/>
      <c r="F39" s="1"/>
      <c r="H39" s="1"/>
      <c r="J39" s="1"/>
    </row>
    <row r="40" spans="4:10">
      <c r="D40" s="1"/>
      <c r="F40" s="1"/>
      <c r="H40" s="1"/>
      <c r="J40" s="1"/>
    </row>
    <row r="41" spans="4:10">
      <c r="D41" s="1"/>
      <c r="F41" s="1"/>
      <c r="H41" s="1"/>
      <c r="J41" s="1"/>
    </row>
    <row r="42" spans="4:10">
      <c r="D42" s="1"/>
      <c r="F42" s="1"/>
      <c r="H42" s="1"/>
      <c r="J42" s="1"/>
    </row>
    <row r="43" spans="4:10">
      <c r="D43" s="1"/>
      <c r="F43" s="1"/>
      <c r="H43" s="1"/>
      <c r="J43" s="1"/>
    </row>
    <row r="44" spans="4:10">
      <c r="D44" s="1"/>
      <c r="F44" s="1"/>
      <c r="H44" s="1"/>
      <c r="J44" s="1"/>
    </row>
    <row r="45" spans="4:10">
      <c r="D45" s="1"/>
      <c r="F45" s="1"/>
      <c r="H45" s="1"/>
      <c r="J45" s="1"/>
    </row>
    <row r="46" spans="4:10">
      <c r="D46" s="1"/>
      <c r="F46" s="1"/>
      <c r="H46" s="1"/>
      <c r="J46" s="1"/>
    </row>
    <row r="47" spans="4:10">
      <c r="D47" s="1"/>
      <c r="F47" s="1"/>
      <c r="H47" s="1"/>
      <c r="J47" s="1"/>
    </row>
    <row r="48" spans="4:10">
      <c r="D48" s="1"/>
      <c r="F48" s="1"/>
      <c r="H48" s="1"/>
      <c r="J48" s="1"/>
    </row>
    <row r="49" spans="4:10">
      <c r="D49" s="1"/>
      <c r="F49" s="1"/>
      <c r="H49" s="1"/>
      <c r="J49" s="1"/>
    </row>
    <row r="50" spans="4:10">
      <c r="D50" s="1"/>
      <c r="F50" s="1"/>
      <c r="H50" s="1"/>
      <c r="J50" s="1"/>
    </row>
    <row r="51" spans="4:10">
      <c r="D51" s="1"/>
      <c r="F51" s="1"/>
      <c r="H51" s="1"/>
      <c r="J51" s="1"/>
    </row>
    <row r="52" spans="4:10">
      <c r="D52" s="1"/>
      <c r="F52" s="1"/>
      <c r="H52" s="1"/>
      <c r="J52" s="1"/>
    </row>
    <row r="53" spans="4:10">
      <c r="D53" s="1"/>
      <c r="F53" s="1"/>
      <c r="H53" s="1"/>
      <c r="J53" s="1"/>
    </row>
    <row r="54" spans="4:10">
      <c r="D54" s="1"/>
      <c r="F54" s="1"/>
      <c r="H54" s="1"/>
      <c r="J54" s="1"/>
    </row>
    <row r="55" spans="4:10">
      <c r="D55" s="1"/>
      <c r="F55" s="1"/>
      <c r="H55" s="1"/>
      <c r="J55" s="1"/>
    </row>
    <row r="56" spans="4:10">
      <c r="D56" s="1"/>
      <c r="F56" s="1"/>
      <c r="H56" s="1"/>
      <c r="J56" s="1"/>
    </row>
    <row r="57" spans="4:10">
      <c r="D57" s="1"/>
      <c r="F57" s="1"/>
      <c r="H57" s="1"/>
      <c r="J57" s="1"/>
    </row>
    <row r="58" spans="4:10">
      <c r="D58" s="1"/>
      <c r="F58" s="1"/>
      <c r="H58" s="1"/>
      <c r="J58" s="1"/>
    </row>
    <row r="59" spans="4:10">
      <c r="D59" s="1"/>
      <c r="F59" s="1"/>
      <c r="H59" s="1"/>
      <c r="J59" s="1"/>
    </row>
    <row r="60" spans="4:10">
      <c r="D60" s="1"/>
      <c r="F60" s="1"/>
      <c r="H60" s="1"/>
      <c r="J60" s="1"/>
    </row>
    <row r="61" spans="4:10">
      <c r="D61" s="1"/>
      <c r="F61" s="1"/>
      <c r="H61" s="1"/>
      <c r="J61" s="1"/>
    </row>
    <row r="62" spans="4:10">
      <c r="D62" s="1"/>
      <c r="F62" s="1"/>
      <c r="H62" s="1"/>
      <c r="J62" s="1"/>
    </row>
    <row r="63" spans="4:10">
      <c r="D63" s="1"/>
      <c r="F63" s="1"/>
      <c r="H63" s="1"/>
      <c r="J63" s="1"/>
    </row>
    <row r="64" spans="4:10">
      <c r="D64" s="1"/>
      <c r="F64" s="1"/>
      <c r="H64" s="1"/>
      <c r="J64" s="1"/>
    </row>
    <row r="65" spans="4:10">
      <c r="D65" s="1"/>
      <c r="F65" s="1"/>
      <c r="H65" s="1"/>
      <c r="J65" s="1"/>
    </row>
    <row r="66" spans="4:10">
      <c r="D66" s="1"/>
      <c r="F66" s="1"/>
      <c r="H66" s="1"/>
      <c r="J66" s="1"/>
    </row>
    <row r="67" spans="4:10">
      <c r="D67" s="1"/>
      <c r="F67" s="1"/>
      <c r="H67" s="1"/>
      <c r="J67" s="1"/>
    </row>
    <row r="68" spans="4:10">
      <c r="D68" s="1"/>
      <c r="F68" s="1"/>
      <c r="H68" s="1"/>
      <c r="J68" s="1"/>
    </row>
    <row r="69" spans="4:10">
      <c r="D69" s="1"/>
      <c r="F69" s="1"/>
      <c r="H69" s="1"/>
      <c r="J69" s="1"/>
    </row>
    <row r="70" spans="4:10">
      <c r="D70" s="1"/>
      <c r="F70" s="1"/>
      <c r="H70" s="1"/>
      <c r="J70" s="1"/>
    </row>
    <row r="71" spans="4:10">
      <c r="D71" s="1"/>
      <c r="F71" s="1"/>
      <c r="H71" s="1"/>
      <c r="J71" s="1"/>
    </row>
    <row r="72" spans="4:10">
      <c r="D72" s="1"/>
      <c r="F72" s="1"/>
      <c r="H72" s="1"/>
      <c r="J72" s="1"/>
    </row>
    <row r="73" spans="4:10">
      <c r="D73" s="1"/>
      <c r="F73" s="1"/>
      <c r="H73" s="1"/>
      <c r="J73" s="1"/>
    </row>
    <row r="74" spans="4:10">
      <c r="D74" s="1"/>
      <c r="F74" s="1"/>
      <c r="H74" s="1"/>
      <c r="J74" s="1"/>
    </row>
    <row r="75" spans="4:10">
      <c r="D75" s="1"/>
      <c r="F75" s="1"/>
      <c r="H75" s="1"/>
      <c r="J75" s="1"/>
    </row>
    <row r="76" spans="4:10">
      <c r="D76" s="1"/>
      <c r="F76" s="1"/>
      <c r="H76" s="1"/>
      <c r="J76" s="1"/>
    </row>
    <row r="77" spans="4:10">
      <c r="D77" s="1"/>
      <c r="F77" s="1"/>
      <c r="H77" s="1"/>
      <c r="J77" s="1"/>
    </row>
    <row r="78" spans="4:10">
      <c r="D78" s="1"/>
      <c r="F78" s="1"/>
      <c r="H78" s="1"/>
      <c r="J78" s="1"/>
    </row>
    <row r="79" spans="4:10">
      <c r="D79" s="1"/>
      <c r="F79" s="1"/>
      <c r="H79" s="1"/>
      <c r="J79" s="1"/>
    </row>
    <row r="80" spans="4:10">
      <c r="D80" s="1"/>
      <c r="F80" s="1"/>
      <c r="H80" s="1"/>
      <c r="J80" s="1"/>
    </row>
    <row r="81" spans="4:10">
      <c r="D81" s="1"/>
      <c r="F81" s="1"/>
      <c r="H81" s="1"/>
      <c r="J81" s="1"/>
    </row>
    <row r="82" spans="4:10">
      <c r="D82" s="1"/>
      <c r="F82" s="1"/>
      <c r="H82" s="1"/>
      <c r="J82" s="1"/>
    </row>
    <row r="83" spans="4:10">
      <c r="D83" s="1"/>
      <c r="F83" s="1"/>
      <c r="H83" s="1"/>
      <c r="J83" s="1"/>
    </row>
    <row r="84" spans="4:10">
      <c r="D84" s="1"/>
      <c r="F84" s="1"/>
      <c r="H84" s="1"/>
      <c r="J84" s="1"/>
    </row>
    <row r="85" spans="4:10">
      <c r="D85" s="1"/>
      <c r="F85" s="1"/>
      <c r="H85" s="1"/>
      <c r="J85" s="1"/>
    </row>
    <row r="86" spans="4:10">
      <c r="D86" s="1"/>
      <c r="F86" s="1"/>
      <c r="H86" s="1"/>
      <c r="J86" s="1"/>
    </row>
    <row r="87" spans="4:10">
      <c r="D87" s="1"/>
      <c r="F87" s="1"/>
      <c r="H87" s="1"/>
      <c r="J87" s="1"/>
    </row>
  </sheetData>
  <mergeCells count="2">
    <mergeCell ref="A1:Q1"/>
    <mergeCell ref="A2:Q2"/>
  </mergeCells>
  <phoneticPr fontId="0" type="noConversion"/>
  <conditionalFormatting sqref="Q4:Q65536">
    <cfRule type="cellIs" dxfId="5" priority="22" stopIfTrue="1" operator="equal">
      <formula>3</formula>
    </cfRule>
    <cfRule type="cellIs" dxfId="4" priority="23" stopIfTrue="1" operator="equal">
      <formula>2</formula>
    </cfRule>
    <cfRule type="cellIs" dxfId="3" priority="24" stopIfTrue="1" operator="equal">
      <formula>1</formula>
    </cfRule>
  </conditionalFormatting>
  <pageMargins left="0.70866141732283472" right="0.70866141732283472" top="0.33" bottom="0.74803149606299213" header="0.31496062992125984" footer="0.31496062992125984"/>
  <pageSetup paperSize="9" scale="86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zoomScale="80" zoomScaleNormal="80" workbookViewId="0">
      <selection activeCell="Q9" sqref="Q9"/>
    </sheetView>
  </sheetViews>
  <sheetFormatPr defaultRowHeight="15"/>
  <cols>
    <col min="1" max="1" width="7.85546875" customWidth="1"/>
    <col min="2" max="2" width="27.7109375" bestFit="1" customWidth="1"/>
    <col min="3" max="3" width="22.28515625" bestFit="1" customWidth="1"/>
    <col min="4" max="4" width="6.5703125" bestFit="1" customWidth="1"/>
    <col min="5" max="5" width="7.5703125" bestFit="1" customWidth="1"/>
    <col min="6" max="6" width="6.28515625" bestFit="1" customWidth="1"/>
    <col min="7" max="9" width="7.5703125" bestFit="1" customWidth="1"/>
    <col min="10" max="10" width="7" bestFit="1" customWidth="1"/>
    <col min="11" max="11" width="7.5703125" bestFit="1" customWidth="1"/>
    <col min="12" max="12" width="6.85546875" bestFit="1" customWidth="1"/>
    <col min="13" max="14" width="7.5703125" bestFit="1" customWidth="1"/>
    <col min="15" max="15" width="7.5703125" customWidth="1"/>
    <col min="16" max="16" width="7.5703125" hidden="1" customWidth="1"/>
    <col min="17" max="17" width="8.42578125" style="5" customWidth="1"/>
  </cols>
  <sheetData>
    <row r="1" spans="1:19" ht="18.75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9" ht="18.75">
      <c r="A2" s="52" t="s">
        <v>162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9" ht="21" customHeight="1">
      <c r="B4" t="s">
        <v>0</v>
      </c>
      <c r="C4" t="s">
        <v>1</v>
      </c>
      <c r="D4" t="s">
        <v>2</v>
      </c>
      <c r="F4" t="s">
        <v>3</v>
      </c>
      <c r="H4" t="s">
        <v>4</v>
      </c>
      <c r="J4" t="s">
        <v>5</v>
      </c>
      <c r="L4" t="s">
        <v>6</v>
      </c>
    </row>
    <row r="5" spans="1:19">
      <c r="D5" s="2"/>
      <c r="E5" s="2" t="s">
        <v>8</v>
      </c>
      <c r="F5" s="2"/>
      <c r="G5" s="2" t="s">
        <v>8</v>
      </c>
      <c r="H5" s="2"/>
      <c r="I5" s="2" t="s">
        <v>8</v>
      </c>
      <c r="J5" s="2"/>
      <c r="K5" s="2" t="s">
        <v>8</v>
      </c>
      <c r="M5" s="2" t="s">
        <v>8</v>
      </c>
    </row>
    <row r="6" spans="1:19">
      <c r="B6" t="s">
        <v>13</v>
      </c>
    </row>
    <row r="7" spans="1:19">
      <c r="A7" s="2"/>
      <c r="D7" s="1"/>
      <c r="F7" s="1"/>
      <c r="H7" s="1"/>
      <c r="J7" s="1"/>
      <c r="L7" s="1"/>
      <c r="Q7"/>
      <c r="S7" s="1"/>
    </row>
    <row r="8" spans="1:19">
      <c r="A8" s="33">
        <v>38</v>
      </c>
      <c r="B8" s="10" t="s">
        <v>166</v>
      </c>
      <c r="C8" s="10" t="s">
        <v>167</v>
      </c>
      <c r="D8" s="9"/>
      <c r="E8" s="9"/>
      <c r="F8" s="9">
        <v>9.9</v>
      </c>
      <c r="G8" s="10">
        <f>RANK(F8,F$8:F$35)</f>
        <v>4</v>
      </c>
      <c r="H8" s="9">
        <v>10.15</v>
      </c>
      <c r="I8" s="10">
        <f>RANK(H8,H$8:H$35)</f>
        <v>11</v>
      </c>
      <c r="J8" s="9"/>
      <c r="K8" s="9"/>
      <c r="L8" s="9">
        <f>D8+F8+H8+J8</f>
        <v>20.05</v>
      </c>
      <c r="M8" s="10">
        <f>RANK(L8,L$8:L$35)</f>
        <v>17</v>
      </c>
      <c r="N8" s="10" t="s">
        <v>2</v>
      </c>
      <c r="O8" s="9">
        <f>IF(COUNT(D8:D12)=4,SUM(D8:D12)-MIN(D8:D20),SUM(D8:D20))</f>
        <v>38.1</v>
      </c>
      <c r="P8" s="1"/>
    </row>
    <row r="9" spans="1:19">
      <c r="A9" s="31">
        <v>39</v>
      </c>
      <c r="B9" s="10" t="s">
        <v>86</v>
      </c>
      <c r="C9" s="10" t="s">
        <v>167</v>
      </c>
      <c r="D9" s="9">
        <v>12.15</v>
      </c>
      <c r="E9" s="10">
        <f>RANK(D9,D$8:D$35)</f>
        <v>8</v>
      </c>
      <c r="F9" s="9"/>
      <c r="G9" s="9"/>
      <c r="H9" s="9"/>
      <c r="I9" s="9"/>
      <c r="J9" s="9">
        <v>10.6</v>
      </c>
      <c r="K9" s="10">
        <f>RANK(J9,J$8:J$35)</f>
        <v>7</v>
      </c>
      <c r="L9" s="9">
        <f>D9+F9+H9+J9</f>
        <v>22.75</v>
      </c>
      <c r="M9" s="10">
        <f>RANK(L9,L$8:L$35)</f>
        <v>15</v>
      </c>
      <c r="N9" s="10" t="s">
        <v>3</v>
      </c>
      <c r="O9" s="9">
        <f>IF(COUNT(F8:F12)=4,SUM(F8:F12)-MIN(F8:F12),SUM(F8:F20))</f>
        <v>29.800000000000004</v>
      </c>
      <c r="P9" s="1"/>
    </row>
    <row r="10" spans="1:19">
      <c r="A10" s="31">
        <v>40</v>
      </c>
      <c r="B10" s="10" t="s">
        <v>21</v>
      </c>
      <c r="C10" s="10" t="s">
        <v>167</v>
      </c>
      <c r="D10" s="9">
        <v>12.1</v>
      </c>
      <c r="E10" s="10">
        <f>RANK(D10,D$8:D$35)</f>
        <v>9</v>
      </c>
      <c r="F10" s="9">
        <v>11.05</v>
      </c>
      <c r="G10" s="10">
        <f>RANK(F10,F$8:F$35)</f>
        <v>1</v>
      </c>
      <c r="H10" s="9">
        <v>11.65</v>
      </c>
      <c r="I10" s="10">
        <f>RANK(H10,H$8:H$35)</f>
        <v>2</v>
      </c>
      <c r="J10" s="9">
        <v>11.7</v>
      </c>
      <c r="K10" s="10">
        <f>RANK(J10,J$8:J$35)</f>
        <v>1</v>
      </c>
      <c r="L10" s="9">
        <f>D10+F10+H10+J10</f>
        <v>46.5</v>
      </c>
      <c r="M10" s="10">
        <f>RANK(L10,L$8:L$35)</f>
        <v>1</v>
      </c>
      <c r="N10" s="10" t="s">
        <v>4</v>
      </c>
      <c r="O10" s="9">
        <f>IF(COUNT(H8:H12)=4,SUM(H8:H12)-MIN(H8:H20),SUM(H8:H20))</f>
        <v>32.200000000000003</v>
      </c>
      <c r="P10" s="1"/>
    </row>
    <row r="11" spans="1:19">
      <c r="A11" s="31">
        <v>41</v>
      </c>
      <c r="B11" s="10" t="s">
        <v>28</v>
      </c>
      <c r="C11" s="10" t="s">
        <v>167</v>
      </c>
      <c r="D11" s="9">
        <v>12.85</v>
      </c>
      <c r="E11" s="10">
        <f>RANK(D11,D$8:D$35)</f>
        <v>1</v>
      </c>
      <c r="F11" s="9">
        <v>3.6</v>
      </c>
      <c r="G11" s="10">
        <f>RANK(F11,F$8:F$35)</f>
        <v>14</v>
      </c>
      <c r="H11" s="9">
        <v>8.9</v>
      </c>
      <c r="I11" s="10">
        <f>RANK(H11,H$8:H$35)</f>
        <v>14</v>
      </c>
      <c r="J11" s="9">
        <v>11</v>
      </c>
      <c r="K11" s="10">
        <f>RANK(J11,J$8:J$35)</f>
        <v>4</v>
      </c>
      <c r="L11" s="9">
        <f>D11+F11+H11+J11</f>
        <v>36.35</v>
      </c>
      <c r="M11" s="10">
        <f>RANK(L11,L$8:L$35)</f>
        <v>11</v>
      </c>
      <c r="N11" s="10" t="s">
        <v>5</v>
      </c>
      <c r="O11" s="9">
        <f>IF(COUNT(J8:J12)=4,SUM(J8:J12)-MIN(J8:J20),SUM(J8:J20))</f>
        <v>34.6</v>
      </c>
      <c r="P11" s="1"/>
    </row>
    <row r="12" spans="1:19">
      <c r="A12" s="31">
        <v>42</v>
      </c>
      <c r="B12" s="10" t="s">
        <v>22</v>
      </c>
      <c r="C12" s="10" t="s">
        <v>167</v>
      </c>
      <c r="D12" s="9">
        <v>12.6</v>
      </c>
      <c r="E12" s="10">
        <f>RANK(D12,D$8:D$35)</f>
        <v>4</v>
      </c>
      <c r="F12" s="9">
        <v>8.85</v>
      </c>
      <c r="G12" s="10">
        <f>RANK(F12,F$8:F$35)</f>
        <v>6</v>
      </c>
      <c r="H12" s="9">
        <v>10.4</v>
      </c>
      <c r="I12" s="10">
        <f>RANK(H12,H$8:H$35)</f>
        <v>9</v>
      </c>
      <c r="J12" s="9">
        <v>10.7</v>
      </c>
      <c r="K12" s="10">
        <f>RANK(J12,J$8:J$35)</f>
        <v>6</v>
      </c>
      <c r="L12" s="9">
        <f>D12+F12+H12+J12</f>
        <v>42.55</v>
      </c>
      <c r="M12" s="10">
        <f>RANK(L12,L$8:L$35)</f>
        <v>5</v>
      </c>
      <c r="N12" s="10"/>
      <c r="O12" s="9"/>
      <c r="P12" s="1"/>
    </row>
    <row r="13" spans="1:1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0" t="s">
        <v>6</v>
      </c>
      <c r="O13" s="9">
        <f>SUM(O8:O12)</f>
        <v>134.70000000000002</v>
      </c>
      <c r="P13" s="1">
        <f>O13</f>
        <v>134.70000000000002</v>
      </c>
      <c r="Q13" s="11">
        <f>RANK(P13,P$7:P$35)</f>
        <v>1</v>
      </c>
    </row>
    <row r="14" spans="1:19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0"/>
      <c r="O14" s="9"/>
      <c r="P14" s="1"/>
    </row>
    <row r="15" spans="1:19">
      <c r="A15" s="33">
        <v>6</v>
      </c>
      <c r="B15" s="10" t="s">
        <v>25</v>
      </c>
      <c r="C15" s="10" t="s">
        <v>90</v>
      </c>
      <c r="D15" s="9">
        <v>11.7</v>
      </c>
      <c r="E15" s="10">
        <f>RANK(D15,D$8:D$35)</f>
        <v>13</v>
      </c>
      <c r="F15" s="9">
        <v>8.1</v>
      </c>
      <c r="G15" s="10">
        <f>RANK(F15,F$8:F$35)</f>
        <v>9</v>
      </c>
      <c r="H15" s="9">
        <v>11.4</v>
      </c>
      <c r="I15" s="10">
        <f>RANK(H15,H$8:H$35)</f>
        <v>3</v>
      </c>
      <c r="J15" s="9">
        <v>9.4</v>
      </c>
      <c r="K15" s="10">
        <f>RANK(J15,J$8:J$35)</f>
        <v>13</v>
      </c>
      <c r="L15" s="9">
        <f>D15+F15+H15+J15</f>
        <v>40.599999999999994</v>
      </c>
      <c r="M15" s="10">
        <f>RANK(L15,L$8:L$35)</f>
        <v>10</v>
      </c>
      <c r="N15" s="10" t="s">
        <v>2</v>
      </c>
      <c r="O15" s="9">
        <f>IF(COUNT(D15:D19)=4,SUM(D15:D20)-MIN(D15:D20),SUM(D15:D20))</f>
        <v>35.949999999999996</v>
      </c>
      <c r="P15" s="1"/>
    </row>
    <row r="16" spans="1:19">
      <c r="A16" s="33">
        <v>7</v>
      </c>
      <c r="B16" s="10" t="s">
        <v>91</v>
      </c>
      <c r="C16" s="10" t="s">
        <v>90</v>
      </c>
      <c r="D16" s="9">
        <v>12.5</v>
      </c>
      <c r="E16" s="10">
        <f>RANK(D16,D$8:D$35)</f>
        <v>5</v>
      </c>
      <c r="F16" s="9">
        <v>10</v>
      </c>
      <c r="G16" s="10">
        <f>RANK(F16,F$8:F$35)</f>
        <v>3</v>
      </c>
      <c r="H16" s="9">
        <v>10.35</v>
      </c>
      <c r="I16" s="10">
        <f>RANK(H16,H$8:H$35)</f>
        <v>10</v>
      </c>
      <c r="J16" s="9">
        <v>11.4</v>
      </c>
      <c r="K16" s="10">
        <f>RANK(J16,J$8:J$35)</f>
        <v>2</v>
      </c>
      <c r="L16" s="9">
        <f>D16+F16+H16+J16</f>
        <v>44.25</v>
      </c>
      <c r="M16" s="10">
        <f>RANK(L16,L$8:L$35)</f>
        <v>2</v>
      </c>
      <c r="N16" s="10" t="s">
        <v>3</v>
      </c>
      <c r="O16" s="9">
        <f>IF(COUNT(F15:F19)=4,SUM(F15:F19)-MIN(F15:F20),SUM(F15:F20))</f>
        <v>28.450000000000003</v>
      </c>
      <c r="P16" s="1"/>
    </row>
    <row r="17" spans="1:19">
      <c r="A17" s="33">
        <v>8</v>
      </c>
      <c r="B17" s="10" t="s">
        <v>164</v>
      </c>
      <c r="C17" s="10" t="s">
        <v>90</v>
      </c>
      <c r="D17" s="9">
        <v>11.6</v>
      </c>
      <c r="E17" s="10">
        <f>RANK(D17,D$8:D$35)</f>
        <v>15</v>
      </c>
      <c r="F17" s="9">
        <v>10.35</v>
      </c>
      <c r="G17" s="10">
        <f>RANK(F17,F$8:F$35)</f>
        <v>2</v>
      </c>
      <c r="H17" s="9">
        <v>12.7</v>
      </c>
      <c r="I17" s="10">
        <f>RANK(H17,H$8:H$35)</f>
        <v>1</v>
      </c>
      <c r="J17" s="9">
        <v>9.6</v>
      </c>
      <c r="K17" s="10">
        <f>RANK(J17,J$8:J$35)</f>
        <v>12</v>
      </c>
      <c r="L17" s="9">
        <f>D17+F17+H17+J17</f>
        <v>44.25</v>
      </c>
      <c r="M17" s="10">
        <f>RANK(L17,L$8:L$35)</f>
        <v>2</v>
      </c>
      <c r="N17" s="10" t="s">
        <v>4</v>
      </c>
      <c r="O17" s="9">
        <f>IF(COUNT(H15:H19)=4,SUM(H15:H20)-MIN(H15:H20),SUM(H15:H20))</f>
        <v>35.300000000000004</v>
      </c>
      <c r="P17" s="1"/>
    </row>
    <row r="18" spans="1:19">
      <c r="A18" s="33">
        <v>10</v>
      </c>
      <c r="B18" s="10" t="s">
        <v>41</v>
      </c>
      <c r="C18" s="10" t="s">
        <v>90</v>
      </c>
      <c r="D18" s="9">
        <v>11.75</v>
      </c>
      <c r="E18" s="10">
        <f>RANK(D18,D$8:D$35)</f>
        <v>11</v>
      </c>
      <c r="F18" s="9">
        <v>8</v>
      </c>
      <c r="G18" s="10">
        <f>RANK(F18,F$8:F$35)</f>
        <v>10</v>
      </c>
      <c r="H18" s="9">
        <v>11.2</v>
      </c>
      <c r="I18" s="10">
        <f>RANK(H18,H$8:H$35)</f>
        <v>4</v>
      </c>
      <c r="J18" s="9">
        <v>10.4</v>
      </c>
      <c r="K18" s="10">
        <f>RANK(J18,J$8:J$35)</f>
        <v>9</v>
      </c>
      <c r="L18" s="9">
        <f>D18+F18+H18+J18</f>
        <v>41.35</v>
      </c>
      <c r="M18" s="10">
        <f>RANK(L18,L$8:L$35)</f>
        <v>8</v>
      </c>
      <c r="N18" s="10" t="s">
        <v>5</v>
      </c>
      <c r="O18" s="9">
        <f>IF(COUNT(J15:J20)=4,SUM(J15:J20)-MIN(J15:J20),SUM(J15:J20))</f>
        <v>31.4</v>
      </c>
      <c r="P18" s="1"/>
    </row>
    <row r="19" spans="1:19">
      <c r="A19" s="28"/>
      <c r="B19" s="10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  <c r="N19" s="10"/>
      <c r="O19" s="9"/>
      <c r="P19" s="1"/>
    </row>
    <row r="20" spans="1:19">
      <c r="A20" s="1"/>
      <c r="B20" s="1"/>
      <c r="C20" s="1"/>
      <c r="D20" s="1"/>
      <c r="F20" s="1"/>
      <c r="H20" s="1"/>
      <c r="J20" s="1"/>
      <c r="L20" s="1"/>
      <c r="N20" s="10" t="s">
        <v>6</v>
      </c>
      <c r="O20" s="9">
        <f>SUM(O15:O19)</f>
        <v>131.10000000000002</v>
      </c>
      <c r="P20" s="1">
        <f>O20</f>
        <v>131.10000000000002</v>
      </c>
      <c r="Q20" s="11">
        <f>RANK(P20,P$7:P$35)</f>
        <v>2</v>
      </c>
    </row>
    <row r="21" spans="1:1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9">
      <c r="A22" s="33">
        <v>33</v>
      </c>
      <c r="B22" s="10" t="s">
        <v>99</v>
      </c>
      <c r="C22" s="10" t="s">
        <v>100</v>
      </c>
      <c r="D22" s="9">
        <v>12.35</v>
      </c>
      <c r="E22" s="10">
        <f>RANK(D22,D$8:D$35)</f>
        <v>6</v>
      </c>
      <c r="F22" s="9">
        <v>9.4499999999999993</v>
      </c>
      <c r="G22" s="10">
        <f>RANK(F22,F$8:F$35)</f>
        <v>5</v>
      </c>
      <c r="H22" s="9">
        <v>11.1</v>
      </c>
      <c r="I22" s="10">
        <f>RANK(H22,H$8:H$35)</f>
        <v>5</v>
      </c>
      <c r="J22" s="9">
        <v>10.15</v>
      </c>
      <c r="K22" s="10">
        <f>RANK(J22,J$8:J$35)</f>
        <v>10</v>
      </c>
      <c r="L22" s="9">
        <f>D22+F22+H22+J22</f>
        <v>43.05</v>
      </c>
      <c r="M22" s="10">
        <f>RANK(L22,L$8:L$35)</f>
        <v>4</v>
      </c>
      <c r="N22" s="10" t="s">
        <v>2</v>
      </c>
      <c r="O22" s="9">
        <f>IF(COUNT(D22:D26)=4,SUM(D22:D28)-MIN(D22:D28),SUM(D22:D28))</f>
        <v>36.499999999999993</v>
      </c>
      <c r="P22" s="1"/>
    </row>
    <row r="23" spans="1:19">
      <c r="A23" s="27">
        <v>34</v>
      </c>
      <c r="B23" s="10" t="s">
        <v>101</v>
      </c>
      <c r="C23" s="10" t="s">
        <v>100</v>
      </c>
      <c r="D23" s="9">
        <v>11.95</v>
      </c>
      <c r="E23" s="10">
        <f>RANK(D23,D$8:D$35)</f>
        <v>10</v>
      </c>
      <c r="F23" s="9">
        <v>4.45</v>
      </c>
      <c r="G23" s="10">
        <f>RANK(F23,F$8:F$35)</f>
        <v>12</v>
      </c>
      <c r="H23" s="9">
        <v>9.85</v>
      </c>
      <c r="I23" s="10">
        <f>RANK(H23,H$8:H$35)</f>
        <v>12</v>
      </c>
      <c r="J23" s="9">
        <v>9.6999999999999993</v>
      </c>
      <c r="K23" s="10">
        <f>RANK(J23,J$8:J$35)</f>
        <v>11</v>
      </c>
      <c r="L23" s="9">
        <f>D23+F23+H23+J23</f>
        <v>35.950000000000003</v>
      </c>
      <c r="M23" s="10">
        <f>RANK(L23,L$8:L$35)</f>
        <v>12</v>
      </c>
      <c r="N23" s="10" t="s">
        <v>3</v>
      </c>
      <c r="O23" s="9">
        <f>IF(COUNT(F22:F26)=4,SUM(F22:F26)-MIN(F22:F28),SUM(F22:F28))</f>
        <v>21.7</v>
      </c>
      <c r="P23" s="1"/>
    </row>
    <row r="24" spans="1:19">
      <c r="A24" s="27">
        <v>35</v>
      </c>
      <c r="B24" s="10" t="s">
        <v>102</v>
      </c>
      <c r="C24" s="10" t="s">
        <v>100</v>
      </c>
      <c r="D24" s="9"/>
      <c r="E24" s="9"/>
      <c r="F24" s="9"/>
      <c r="G24" s="9"/>
      <c r="H24" s="9"/>
      <c r="I24" s="9"/>
      <c r="J24" s="9">
        <v>6.35</v>
      </c>
      <c r="K24" s="10">
        <f>RANK(J24,J$8:J$35)</f>
        <v>16</v>
      </c>
      <c r="L24" s="9">
        <f>D24+F24+H24+J24</f>
        <v>6.35</v>
      </c>
      <c r="M24" s="10">
        <f>RANK(L24,L$8:L$35)</f>
        <v>19</v>
      </c>
      <c r="N24" s="10" t="s">
        <v>4</v>
      </c>
      <c r="O24" s="9">
        <f>IF(COUNT(H22:H26)=4,SUM(H22:H28)-MIN(H22:H28),SUM(H22:H28))</f>
        <v>32.699999999999996</v>
      </c>
      <c r="P24" s="1"/>
    </row>
    <row r="25" spans="1:19">
      <c r="A25" s="33">
        <v>36</v>
      </c>
      <c r="B25" s="10" t="s">
        <v>103</v>
      </c>
      <c r="C25" s="10" t="s">
        <v>100</v>
      </c>
      <c r="D25" s="9">
        <v>11.65</v>
      </c>
      <c r="E25" s="10">
        <f>RANK(D25,D$8:D$35)</f>
        <v>14</v>
      </c>
      <c r="F25" s="9">
        <v>4.3</v>
      </c>
      <c r="G25" s="10">
        <f>RANK(F25,F$8:F$35)</f>
        <v>13</v>
      </c>
      <c r="H25" s="9">
        <v>10.65</v>
      </c>
      <c r="I25" s="10">
        <f>RANK(H25,H$8:H$35)</f>
        <v>8</v>
      </c>
      <c r="J25" s="9"/>
      <c r="K25" s="9"/>
      <c r="L25" s="9">
        <f>D25+F25+H25+J25</f>
        <v>26.6</v>
      </c>
      <c r="M25" s="10">
        <f>RANK(L25,L$8:L$35)</f>
        <v>14</v>
      </c>
      <c r="N25" s="10" t="s">
        <v>5</v>
      </c>
      <c r="O25" s="9">
        <f>IF(COUNT(J22:J28)=4,SUM(J22:J28)-MIN(J22:J28),SUM(J22:J28))</f>
        <v>31.25</v>
      </c>
      <c r="P25" s="1"/>
    </row>
    <row r="26" spans="1:19">
      <c r="A26" s="33">
        <v>37</v>
      </c>
      <c r="B26" s="10" t="s">
        <v>104</v>
      </c>
      <c r="C26" s="10" t="s">
        <v>100</v>
      </c>
      <c r="D26" s="9">
        <v>12.2</v>
      </c>
      <c r="E26" s="10">
        <f>RANK(D26,D$8:D$35)</f>
        <v>7</v>
      </c>
      <c r="F26" s="9">
        <v>7.8</v>
      </c>
      <c r="G26" s="10">
        <f>RANK(F26,F$8:F$35)</f>
        <v>11</v>
      </c>
      <c r="H26" s="9">
        <v>10.95</v>
      </c>
      <c r="I26" s="10">
        <f>RANK(H26,H$8:H$35)</f>
        <v>6</v>
      </c>
      <c r="J26" s="9">
        <v>11.4</v>
      </c>
      <c r="K26" s="10">
        <f>RANK(J26,J$8:J$35)</f>
        <v>2</v>
      </c>
      <c r="L26" s="9">
        <f>D26+F26+H26+J26</f>
        <v>42.35</v>
      </c>
      <c r="M26" s="10">
        <f>RANK(L26,L$8:L$35)</f>
        <v>6</v>
      </c>
      <c r="N26" s="10"/>
      <c r="O26" s="9"/>
      <c r="P26" s="1"/>
    </row>
    <row r="27" spans="1:1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0" t="s">
        <v>6</v>
      </c>
      <c r="O27" s="9">
        <f>SUM(O22:O26)</f>
        <v>122.14999999999998</v>
      </c>
      <c r="P27" s="1">
        <f>O27</f>
        <v>122.14999999999998</v>
      </c>
      <c r="Q27" s="11">
        <f>RANK(P27,P$7:P$35)</f>
        <v>3</v>
      </c>
    </row>
    <row r="28" spans="1:19">
      <c r="A28" s="2"/>
      <c r="D28" s="1"/>
      <c r="E28" s="1"/>
      <c r="F28" s="1"/>
      <c r="G28" s="1"/>
      <c r="H28" s="1"/>
      <c r="I28" s="1"/>
      <c r="J28" s="1"/>
      <c r="K28" s="1"/>
      <c r="L28" s="1"/>
      <c r="M28" s="1"/>
      <c r="S28" s="1"/>
    </row>
    <row r="29" spans="1:19">
      <c r="A29" s="33">
        <v>1</v>
      </c>
      <c r="B29" s="10" t="s">
        <v>87</v>
      </c>
      <c r="C29" s="10" t="s">
        <v>88</v>
      </c>
      <c r="D29" s="9">
        <v>11.75</v>
      </c>
      <c r="E29" s="10">
        <f>RANK(D29,D$8:D$35)</f>
        <v>11</v>
      </c>
      <c r="F29" s="9"/>
      <c r="G29" s="9"/>
      <c r="H29" s="9"/>
      <c r="I29" s="9"/>
      <c r="J29" s="9">
        <v>9.1999999999999993</v>
      </c>
      <c r="K29" s="10">
        <f>RANK(J29,J$8:J$35)</f>
        <v>15</v>
      </c>
      <c r="L29" s="9">
        <f>D29+F29+H29+J29</f>
        <v>20.95</v>
      </c>
      <c r="M29" s="10">
        <f>RANK(L29,L$8:L$35)</f>
        <v>16</v>
      </c>
      <c r="N29" s="10" t="s">
        <v>2</v>
      </c>
      <c r="O29" s="9">
        <f>IF(COUNT(D29:D33)=4,SUM(D29:D34)-MIN(D29:D34),SUM(D29:D34))</f>
        <v>37.099999999999994</v>
      </c>
      <c r="P29" s="1"/>
    </row>
    <row r="30" spans="1:19">
      <c r="A30" s="33">
        <v>2</v>
      </c>
      <c r="B30" s="10" t="s">
        <v>29</v>
      </c>
      <c r="C30" s="10" t="s">
        <v>88</v>
      </c>
      <c r="D30" s="9">
        <v>12.7</v>
      </c>
      <c r="E30" s="10">
        <f>RANK(D30,D$8:D$35)</f>
        <v>2</v>
      </c>
      <c r="F30" s="9">
        <v>8.15</v>
      </c>
      <c r="G30" s="10">
        <f>RANK(F30,F$8:F$35)</f>
        <v>8</v>
      </c>
      <c r="H30" s="9">
        <v>10.7</v>
      </c>
      <c r="I30" s="10">
        <f>RANK(H30,H$8:H$35)</f>
        <v>7</v>
      </c>
      <c r="J30" s="9">
        <v>10.55</v>
      </c>
      <c r="K30" s="10">
        <f>RANK(J30,J$8:J$35)</f>
        <v>8</v>
      </c>
      <c r="L30" s="9">
        <f>D30+F30+H30+J30</f>
        <v>42.1</v>
      </c>
      <c r="M30" s="10">
        <f>RANK(L30,L$8:L$35)</f>
        <v>7</v>
      </c>
      <c r="N30" s="10" t="s">
        <v>3</v>
      </c>
      <c r="O30" s="9">
        <f>IF(COUNT(F29:F33)=4,SUM(F29:F33)-MIN(F29:F34),SUM(F29:F34))</f>
        <v>19.55</v>
      </c>
      <c r="P30" s="1"/>
    </row>
    <row r="31" spans="1:19">
      <c r="A31" s="33">
        <v>3</v>
      </c>
      <c r="B31" s="10" t="s">
        <v>163</v>
      </c>
      <c r="C31" s="10" t="s">
        <v>88</v>
      </c>
      <c r="D31" s="9">
        <v>11.55</v>
      </c>
      <c r="E31" s="10">
        <f>RANK(D31,D$8:D$35)</f>
        <v>16</v>
      </c>
      <c r="F31" s="9">
        <v>2.65</v>
      </c>
      <c r="G31" s="10">
        <f>RANK(F31,F$8:F$35)</f>
        <v>16</v>
      </c>
      <c r="H31" s="9">
        <v>7.55</v>
      </c>
      <c r="I31" s="10">
        <f>RANK(H31,H$8:H$35)</f>
        <v>16</v>
      </c>
      <c r="J31" s="9">
        <v>9.3000000000000007</v>
      </c>
      <c r="K31" s="10">
        <f>RANK(J31,J$8:J$35)</f>
        <v>14</v>
      </c>
      <c r="L31" s="9">
        <f>D31+F31+H31+J31</f>
        <v>31.05</v>
      </c>
      <c r="M31" s="10">
        <f>RANK(L31,L$8:L$35)</f>
        <v>13</v>
      </c>
      <c r="N31" s="10" t="s">
        <v>4</v>
      </c>
      <c r="O31" s="9">
        <f>IF(COUNT(H29:H33)=4,SUM(H29:H34)-MIN(H29:H34),SUM(H29:H34))</f>
        <v>28.499999999999996</v>
      </c>
      <c r="P31" s="1"/>
    </row>
    <row r="32" spans="1:19">
      <c r="A32" s="27">
        <v>4</v>
      </c>
      <c r="B32" s="10" t="s">
        <v>26</v>
      </c>
      <c r="C32" s="10" t="s">
        <v>88</v>
      </c>
      <c r="D32" s="9"/>
      <c r="E32" s="9"/>
      <c r="F32" s="9">
        <v>2.7</v>
      </c>
      <c r="G32" s="10">
        <f>RANK(F32,F$8:F$35)</f>
        <v>15</v>
      </c>
      <c r="H32" s="9">
        <v>9.25</v>
      </c>
      <c r="I32" s="10">
        <f>RANK(H32,H$8:H$35)</f>
        <v>13</v>
      </c>
      <c r="J32" s="9"/>
      <c r="K32" s="9"/>
      <c r="L32" s="9">
        <f>D32+F32+H32+J32</f>
        <v>11.95</v>
      </c>
      <c r="M32" s="10">
        <f>RANK(L32,L$8:L$35)</f>
        <v>18</v>
      </c>
      <c r="N32" s="10" t="s">
        <v>5</v>
      </c>
      <c r="O32" s="9">
        <f>IF(COUNT(J29:J34)=4,SUM(J29:J34)-MIN(J29:J34),SUM(J29:J34))</f>
        <v>30.750000000000004</v>
      </c>
      <c r="P32" s="1"/>
    </row>
    <row r="33" spans="1:19">
      <c r="A33" s="29">
        <v>5</v>
      </c>
      <c r="B33" s="10" t="s">
        <v>27</v>
      </c>
      <c r="C33" s="10" t="s">
        <v>88</v>
      </c>
      <c r="D33" s="9">
        <v>12.65</v>
      </c>
      <c r="E33" s="10">
        <f>RANK(D33,D$8:D$35)</f>
        <v>3</v>
      </c>
      <c r="F33" s="9">
        <v>8.6999999999999993</v>
      </c>
      <c r="G33" s="10">
        <f>RANK(F33,F$8:F$35)</f>
        <v>7</v>
      </c>
      <c r="H33" s="9">
        <v>8.5500000000000007</v>
      </c>
      <c r="I33" s="10">
        <f>RANK(H33,H$8:H$35)</f>
        <v>15</v>
      </c>
      <c r="J33" s="9">
        <v>10.9</v>
      </c>
      <c r="K33" s="10">
        <f>RANK(J33,J$8:J$35)</f>
        <v>5</v>
      </c>
      <c r="L33" s="9">
        <f>D33+F33+H33+J33</f>
        <v>40.800000000000004</v>
      </c>
      <c r="M33" s="10">
        <f>RANK(L33,L$8:L$35)</f>
        <v>9</v>
      </c>
      <c r="N33" s="10"/>
      <c r="O33" s="9"/>
      <c r="P33" s="1"/>
    </row>
    <row r="34" spans="1:19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0" t="s">
        <v>6</v>
      </c>
      <c r="O34" s="9">
        <f>SUM(O29:O33)</f>
        <v>115.89999999999999</v>
      </c>
      <c r="P34" s="1">
        <f>O34</f>
        <v>115.89999999999999</v>
      </c>
      <c r="Q34" s="11">
        <f>RANK(P34,P$7:P$35)</f>
        <v>4</v>
      </c>
    </row>
    <row r="35" spans="1:19">
      <c r="A35" s="7"/>
      <c r="B35" s="8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P35" s="1"/>
    </row>
    <row r="36" spans="1:19">
      <c r="A36" s="2"/>
      <c r="D36" s="1"/>
      <c r="F36" s="1"/>
      <c r="H36" s="1"/>
      <c r="J36" s="1"/>
      <c r="L36" s="1"/>
      <c r="S36" s="1"/>
    </row>
    <row r="37" spans="1:19">
      <c r="D37" s="1"/>
      <c r="F37" s="1"/>
      <c r="H37" s="1"/>
      <c r="J37" s="1"/>
    </row>
    <row r="38" spans="1:19">
      <c r="D38" s="1"/>
      <c r="F38" s="1"/>
      <c r="H38" s="1"/>
      <c r="J38" s="1"/>
    </row>
    <row r="39" spans="1:19">
      <c r="D39" s="1"/>
      <c r="F39" s="1"/>
      <c r="H39" s="1"/>
      <c r="J39" s="1"/>
    </row>
    <row r="40" spans="1:19">
      <c r="D40" s="1"/>
      <c r="F40" s="1"/>
      <c r="H40" s="1"/>
      <c r="J40" s="1"/>
    </row>
    <row r="41" spans="1:19">
      <c r="D41" s="1"/>
      <c r="F41" s="1"/>
      <c r="H41" s="1"/>
      <c r="J41" s="1"/>
    </row>
    <row r="42" spans="1:19">
      <c r="D42" s="1"/>
      <c r="F42" s="1"/>
      <c r="H42" s="1"/>
      <c r="J42" s="1"/>
    </row>
    <row r="43" spans="1:19">
      <c r="D43" s="1"/>
      <c r="F43" s="1"/>
      <c r="H43" s="1"/>
      <c r="J43" s="1"/>
    </row>
    <row r="44" spans="1:19">
      <c r="D44" s="1"/>
      <c r="F44" s="1"/>
      <c r="H44" s="1"/>
      <c r="J44" s="1"/>
    </row>
    <row r="45" spans="1:19">
      <c r="D45" s="1"/>
      <c r="F45" s="1"/>
      <c r="H45" s="1"/>
      <c r="J45" s="1"/>
    </row>
    <row r="46" spans="1:19">
      <c r="D46" s="1"/>
      <c r="F46" s="1"/>
      <c r="H46" s="1"/>
      <c r="J46" s="1"/>
    </row>
    <row r="47" spans="1:19">
      <c r="D47" s="1"/>
      <c r="F47" s="1"/>
      <c r="H47" s="1"/>
      <c r="J47" s="1"/>
    </row>
    <row r="48" spans="1:19">
      <c r="D48" s="1"/>
      <c r="F48" s="1"/>
      <c r="H48" s="1"/>
      <c r="J48" s="1"/>
    </row>
    <row r="49" spans="4:10">
      <c r="D49" s="1"/>
      <c r="F49" s="1"/>
      <c r="H49" s="1"/>
      <c r="J49" s="1"/>
    </row>
    <row r="50" spans="4:10">
      <c r="D50" s="1"/>
      <c r="F50" s="1"/>
      <c r="H50" s="1"/>
      <c r="J50" s="1"/>
    </row>
    <row r="51" spans="4:10">
      <c r="D51" s="1"/>
      <c r="F51" s="1"/>
      <c r="H51" s="1"/>
      <c r="J51" s="1"/>
    </row>
    <row r="52" spans="4:10">
      <c r="D52" s="1"/>
      <c r="F52" s="1"/>
      <c r="H52" s="1"/>
      <c r="J52" s="1"/>
    </row>
    <row r="53" spans="4:10">
      <c r="D53" s="1"/>
      <c r="F53" s="1"/>
      <c r="H53" s="1"/>
      <c r="J53" s="1"/>
    </row>
    <row r="54" spans="4:10">
      <c r="D54" s="1"/>
      <c r="F54" s="1"/>
      <c r="H54" s="1"/>
      <c r="J54" s="1"/>
    </row>
    <row r="55" spans="4:10">
      <c r="D55" s="1"/>
      <c r="F55" s="1"/>
      <c r="H55" s="1"/>
      <c r="J55" s="1"/>
    </row>
    <row r="56" spans="4:10">
      <c r="D56" s="1"/>
      <c r="F56" s="1"/>
      <c r="H56" s="1"/>
      <c r="J56" s="1"/>
    </row>
    <row r="57" spans="4:10">
      <c r="D57" s="1"/>
      <c r="F57" s="1"/>
      <c r="H57" s="1"/>
      <c r="J57" s="1"/>
    </row>
    <row r="58" spans="4:10">
      <c r="D58" s="1"/>
      <c r="F58" s="1"/>
      <c r="H58" s="1"/>
      <c r="J58" s="1"/>
    </row>
    <row r="59" spans="4:10">
      <c r="D59" s="1"/>
      <c r="F59" s="1"/>
      <c r="H59" s="1"/>
      <c r="J59" s="1"/>
    </row>
    <row r="60" spans="4:10">
      <c r="D60" s="1"/>
      <c r="F60" s="1"/>
      <c r="H60" s="1"/>
      <c r="J60" s="1"/>
    </row>
    <row r="61" spans="4:10">
      <c r="D61" s="1"/>
      <c r="F61" s="1"/>
      <c r="H61" s="1"/>
      <c r="J61" s="1"/>
    </row>
    <row r="62" spans="4:10">
      <c r="D62" s="1"/>
      <c r="F62" s="1"/>
      <c r="H62" s="1"/>
      <c r="J62" s="1"/>
    </row>
    <row r="63" spans="4:10">
      <c r="D63" s="1"/>
      <c r="F63" s="1"/>
      <c r="H63" s="1"/>
      <c r="J63" s="1"/>
    </row>
    <row r="64" spans="4:10">
      <c r="D64" s="1"/>
      <c r="F64" s="1"/>
      <c r="H64" s="1"/>
      <c r="J64" s="1"/>
    </row>
    <row r="65" spans="4:10">
      <c r="D65" s="1"/>
      <c r="F65" s="1"/>
      <c r="H65" s="1"/>
      <c r="J65" s="1"/>
    </row>
    <row r="66" spans="4:10">
      <c r="D66" s="1"/>
      <c r="F66" s="1"/>
      <c r="H66" s="1"/>
      <c r="J66" s="1"/>
    </row>
    <row r="67" spans="4:10">
      <c r="D67" s="1"/>
      <c r="F67" s="1"/>
      <c r="H67" s="1"/>
      <c r="J67" s="1"/>
    </row>
    <row r="68" spans="4:10">
      <c r="D68" s="1"/>
      <c r="F68" s="1"/>
      <c r="H68" s="1"/>
      <c r="J68" s="1"/>
    </row>
    <row r="69" spans="4:10">
      <c r="D69" s="1"/>
      <c r="F69" s="1"/>
      <c r="H69" s="1"/>
      <c r="J69" s="1"/>
    </row>
    <row r="70" spans="4:10">
      <c r="D70" s="1"/>
      <c r="F70" s="1"/>
      <c r="H70" s="1"/>
      <c r="J70" s="1"/>
    </row>
    <row r="71" spans="4:10">
      <c r="D71" s="1"/>
      <c r="F71" s="1"/>
      <c r="H71" s="1"/>
      <c r="J71" s="1"/>
    </row>
    <row r="72" spans="4:10">
      <c r="D72" s="1"/>
      <c r="F72" s="1"/>
      <c r="H72" s="1"/>
      <c r="J72" s="1"/>
    </row>
    <row r="73" spans="4:10">
      <c r="D73" s="1"/>
      <c r="F73" s="1"/>
      <c r="H73" s="1"/>
      <c r="J73" s="1"/>
    </row>
    <row r="74" spans="4:10">
      <c r="D74" s="1"/>
      <c r="F74" s="1"/>
      <c r="H74" s="1"/>
      <c r="J74" s="1"/>
    </row>
    <row r="75" spans="4:10">
      <c r="D75" s="1"/>
      <c r="F75" s="1"/>
      <c r="H75" s="1"/>
      <c r="J75" s="1"/>
    </row>
    <row r="76" spans="4:10">
      <c r="D76" s="1"/>
      <c r="F76" s="1"/>
      <c r="H76" s="1"/>
      <c r="J76" s="1"/>
    </row>
    <row r="77" spans="4:10">
      <c r="D77" s="1"/>
      <c r="F77" s="1"/>
      <c r="H77" s="1"/>
      <c r="J77" s="1"/>
    </row>
  </sheetData>
  <mergeCells count="2">
    <mergeCell ref="A1:Q1"/>
    <mergeCell ref="A2:Q2"/>
  </mergeCells>
  <phoneticPr fontId="3" type="noConversion"/>
  <conditionalFormatting sqref="Q8:Q65536 Q4:Q6">
    <cfRule type="cellIs" dxfId="2" priority="7" stopIfTrue="1" operator="equal">
      <formula>3</formula>
    </cfRule>
    <cfRule type="cellIs" dxfId="1" priority="8" stopIfTrue="1" operator="equal">
      <formula>2</formula>
    </cfRule>
    <cfRule type="cellIs" dxfId="0" priority="9" stopIfTrue="1" operator="equal">
      <formula>1</formula>
    </cfRule>
  </conditionalFormatting>
  <pageMargins left="0.70866141732283472" right="0.70866141732283472" top="0.36" bottom="0.34" header="0.31496062992125984" footer="0.31496062992125984"/>
  <pageSetup paperSize="9" scale="8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Level 5</vt:lpstr>
      <vt:lpstr>Level 4</vt:lpstr>
      <vt:lpstr>Level 3</vt:lpstr>
      <vt:lpstr>Level 2</vt:lpstr>
      <vt:lpstr>FIG</vt:lpstr>
      <vt:lpstr>FIG!Print_Area</vt:lpstr>
      <vt:lpstr>'Level 2'!Print_Area</vt:lpstr>
      <vt:lpstr>'Level 3'!Print_Area</vt:lpstr>
      <vt:lpstr>'Level 4'!Print_Area</vt:lpstr>
      <vt:lpstr>'Level 5'!Print_Area</vt:lpstr>
      <vt:lpstr>'Level 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mark</cp:lastModifiedBy>
  <cp:lastPrinted>2016-11-13T13:31:29Z</cp:lastPrinted>
  <dcterms:created xsi:type="dcterms:W3CDTF">2009-11-15T09:06:06Z</dcterms:created>
  <dcterms:modified xsi:type="dcterms:W3CDTF">2016-11-15T21:13:20Z</dcterms:modified>
</cp:coreProperties>
</file>