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 activeTab="2"/>
  </bookViews>
  <sheets>
    <sheet name="U13's" sheetId="2" r:id="rId1"/>
    <sheet name="O14's" sheetId="3" r:id="rId2"/>
    <sheet name="U10's" sheetId="1" r:id="rId3"/>
    <sheet name="Idsall Champs" sheetId="4" r:id="rId4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4"/>
  <c r="L8"/>
  <c r="L9"/>
  <c r="L10"/>
  <c r="L11"/>
  <c r="L12"/>
  <c r="L13"/>
  <c r="L6"/>
  <c r="K7"/>
  <c r="K8"/>
  <c r="K9"/>
  <c r="K10"/>
  <c r="K11"/>
  <c r="K12"/>
  <c r="K13"/>
  <c r="K6"/>
  <c r="I7"/>
  <c r="I8"/>
  <c r="I9"/>
  <c r="I10"/>
  <c r="I11"/>
  <c r="I12"/>
  <c r="I13"/>
  <c r="I6"/>
  <c r="G7"/>
  <c r="G8"/>
  <c r="G9"/>
  <c r="G10"/>
  <c r="G11"/>
  <c r="G12"/>
  <c r="G13"/>
  <c r="G6"/>
  <c r="E7"/>
  <c r="E8"/>
  <c r="E9"/>
  <c r="E10"/>
  <c r="E11"/>
  <c r="E12"/>
  <c r="E13"/>
  <c r="E6"/>
  <c r="K27" i="1"/>
  <c r="K26"/>
  <c r="K25"/>
  <c r="K24"/>
  <c r="K41" i="2"/>
  <c r="K40"/>
  <c r="K39"/>
  <c r="K38"/>
  <c r="K14" i="1"/>
  <c r="K18"/>
  <c r="K21"/>
  <c r="K20"/>
  <c r="K19"/>
  <c r="K15"/>
  <c r="K13"/>
  <c r="K12"/>
  <c r="K9"/>
  <c r="K8"/>
  <c r="K7"/>
  <c r="K6"/>
  <c r="K16" i="3"/>
  <c r="K13"/>
  <c r="K15"/>
  <c r="K14"/>
  <c r="K27" i="2"/>
  <c r="K26"/>
  <c r="K25"/>
  <c r="K24"/>
  <c r="K19"/>
  <c r="K13"/>
  <c r="K9"/>
  <c r="K8"/>
  <c r="K7"/>
  <c r="K6"/>
  <c r="K21"/>
  <c r="K20"/>
  <c r="K18"/>
  <c r="K15"/>
  <c r="K14"/>
  <c r="K12"/>
  <c r="K10" i="1" l="1"/>
  <c r="L10" s="1"/>
  <c r="K28"/>
  <c r="L28" s="1"/>
  <c r="K10" i="3"/>
  <c r="L10" s="1"/>
  <c r="K48" i="2"/>
  <c r="L48" s="1"/>
  <c r="K42"/>
  <c r="L42" s="1"/>
  <c r="K35"/>
  <c r="L35" s="1"/>
  <c r="K16" i="1"/>
  <c r="L16" s="1"/>
  <c r="K22"/>
  <c r="L22" s="1"/>
  <c r="K17" i="3"/>
  <c r="L17" s="1"/>
  <c r="K10" i="2"/>
  <c r="K28"/>
  <c r="L28" s="1"/>
  <c r="K22"/>
  <c r="L22" s="1"/>
  <c r="K16"/>
  <c r="L16" s="1"/>
  <c r="H10" i="1"/>
  <c r="H7"/>
  <c r="H6"/>
  <c r="H8"/>
  <c r="H12"/>
  <c r="H13"/>
  <c r="H14"/>
  <c r="H15"/>
  <c r="H16"/>
  <c r="H19"/>
  <c r="H20"/>
  <c r="H18"/>
  <c r="H25"/>
  <c r="H26"/>
  <c r="H28"/>
  <c r="H27"/>
  <c r="H29"/>
  <c r="H24"/>
  <c r="H9"/>
  <c r="H16" i="3"/>
  <c r="H13"/>
  <c r="H15"/>
  <c r="H14"/>
  <c r="H8"/>
  <c r="H10"/>
  <c r="H7"/>
  <c r="H9"/>
  <c r="H6"/>
  <c r="H11"/>
  <c r="H40" i="2"/>
  <c r="H39"/>
  <c r="H41"/>
  <c r="H38"/>
  <c r="H42"/>
  <c r="H47"/>
  <c r="H46"/>
  <c r="H48"/>
  <c r="H49"/>
  <c r="H44"/>
  <c r="H45"/>
  <c r="H32"/>
  <c r="H36"/>
  <c r="H35"/>
  <c r="H34"/>
  <c r="H31"/>
  <c r="H33"/>
  <c r="H21"/>
  <c r="H28"/>
  <c r="H29"/>
  <c r="H27"/>
  <c r="H26"/>
  <c r="H24"/>
  <c r="H25"/>
  <c r="H19"/>
  <c r="H18"/>
  <c r="H20"/>
  <c r="H22"/>
  <c r="H12"/>
  <c r="H14"/>
  <c r="H15"/>
  <c r="H16"/>
  <c r="H13"/>
  <c r="H7"/>
  <c r="H8"/>
  <c r="H9"/>
  <c r="H10"/>
  <c r="H6"/>
  <c r="M16" i="1" l="1"/>
  <c r="M22"/>
  <c r="M28"/>
  <c r="M10"/>
  <c r="I7"/>
  <c r="I18"/>
  <c r="I10"/>
  <c r="I6"/>
  <c r="I28"/>
  <c r="I20"/>
  <c r="I14"/>
  <c r="I9"/>
  <c r="I27"/>
  <c r="I15"/>
  <c r="I24"/>
  <c r="I26"/>
  <c r="I19"/>
  <c r="I13"/>
  <c r="I8"/>
  <c r="I29"/>
  <c r="I25"/>
  <c r="I16"/>
  <c r="I12"/>
  <c r="M17" i="3"/>
  <c r="M10"/>
  <c r="I10"/>
  <c r="I13"/>
  <c r="I14"/>
  <c r="I15"/>
  <c r="I11"/>
  <c r="I7"/>
  <c r="I16"/>
  <c r="I9"/>
  <c r="I8"/>
  <c r="I6"/>
  <c r="I8" i="2"/>
  <c r="I29"/>
  <c r="I9"/>
  <c r="I18"/>
  <c r="I45"/>
  <c r="I49"/>
  <c r="I41"/>
  <c r="I32"/>
  <c r="I36"/>
  <c r="I47"/>
  <c r="I39"/>
  <c r="I15"/>
  <c r="I20"/>
  <c r="I25"/>
  <c r="I33"/>
  <c r="I40"/>
  <c r="I21"/>
  <c r="I26"/>
  <c r="I13"/>
  <c r="I12"/>
  <c r="I22"/>
  <c r="I27"/>
  <c r="I31"/>
  <c r="I35"/>
  <c r="I48"/>
  <c r="I44"/>
  <c r="I34"/>
  <c r="I14"/>
  <c r="I6"/>
  <c r="I42"/>
  <c r="I38"/>
  <c r="I28"/>
  <c r="I24"/>
  <c r="I19"/>
  <c r="I10"/>
  <c r="I7"/>
  <c r="I46"/>
  <c r="I16"/>
  <c r="L10"/>
  <c r="M48" l="1"/>
  <c r="M35"/>
  <c r="M22"/>
  <c r="M42"/>
  <c r="M16"/>
  <c r="M10"/>
  <c r="M28"/>
  <c r="M10" i="4" l="1"/>
  <c r="M13"/>
  <c r="M12"/>
  <c r="M7"/>
  <c r="M8"/>
  <c r="M11"/>
  <c r="M9"/>
  <c r="M6"/>
</calcChain>
</file>

<file path=xl/sharedStrings.xml><?xml version="1.0" encoding="utf-8"?>
<sst xmlns="http://schemas.openxmlformats.org/spreadsheetml/2006/main" count="259" uniqueCount="101">
  <si>
    <t>Uttoxeter</t>
  </si>
  <si>
    <t>Matilda Williamson</t>
  </si>
  <si>
    <t>Ella Roberts</t>
  </si>
  <si>
    <t>Hannah Dicken</t>
  </si>
  <si>
    <t>Amelia Clarke</t>
  </si>
  <si>
    <t>Idsall</t>
  </si>
  <si>
    <t>Millie Thorne-Guy</t>
  </si>
  <si>
    <t>Rebekah Wainwright</t>
  </si>
  <si>
    <t>Tamworth</t>
  </si>
  <si>
    <t>Wolverhampton</t>
  </si>
  <si>
    <t>Tilly Attwood</t>
  </si>
  <si>
    <t>Emilee Newall</t>
  </si>
  <si>
    <t>Evie Bell</t>
  </si>
  <si>
    <t>Olivia Hammond</t>
  </si>
  <si>
    <t>Ella Perrior</t>
  </si>
  <si>
    <t>Jaidyn Grigg</t>
  </si>
  <si>
    <t>Erin Coyle</t>
  </si>
  <si>
    <t>Hannah Mallinson</t>
  </si>
  <si>
    <t>Melissa Burns</t>
  </si>
  <si>
    <t>Hannah Belcher</t>
  </si>
  <si>
    <t>Gwen Williams</t>
  </si>
  <si>
    <t>Daisy Whitehead</t>
  </si>
  <si>
    <t>Summer Gadd</t>
  </si>
  <si>
    <t>Ella Smith</t>
  </si>
  <si>
    <t>Rhianna Ralph</t>
  </si>
  <si>
    <t>Emily Rogers</t>
  </si>
  <si>
    <t>Scarlett Harris</t>
  </si>
  <si>
    <t>Evanne Birkett</t>
  </si>
  <si>
    <t>Sophie Robinson</t>
  </si>
  <si>
    <t>Fearne Woolley</t>
  </si>
  <si>
    <t>Eleanor Kent</t>
  </si>
  <si>
    <t>Olivia Stamp</t>
  </si>
  <si>
    <t>Lily Kemp</t>
  </si>
  <si>
    <t>Sophie Ainsworth</t>
  </si>
  <si>
    <t>Bella Randles</t>
  </si>
  <si>
    <t>Lily Goodfellow</t>
  </si>
  <si>
    <t>Angel Davall</t>
  </si>
  <si>
    <t>Darcey Oversby</t>
  </si>
  <si>
    <t>Amelia Roberts</t>
  </si>
  <si>
    <t>Robyn Umney</t>
  </si>
  <si>
    <t>Olivia Ede</t>
  </si>
  <si>
    <t>Isobel Blake</t>
  </si>
  <si>
    <t>Isla Hardisty</t>
  </si>
  <si>
    <t>Allicia Allen</t>
  </si>
  <si>
    <t>Sydnee Mullett</t>
  </si>
  <si>
    <t>Victoria Corbett</t>
  </si>
  <si>
    <t>Izzy Fletcher</t>
  </si>
  <si>
    <t>Isabelle Sprenglewski</t>
  </si>
  <si>
    <t>Naomi Parker</t>
  </si>
  <si>
    <t>Bethan Dodd</t>
  </si>
  <si>
    <t>Megan Brown</t>
  </si>
  <si>
    <t>Natasha Goodwin</t>
  </si>
  <si>
    <t>Jodie Birks</t>
  </si>
  <si>
    <t>Grace Morris</t>
  </si>
  <si>
    <t>Olivia Morris</t>
  </si>
  <si>
    <t>Beau Lloyd</t>
  </si>
  <si>
    <t>Aimee Gaff</t>
  </si>
  <si>
    <t>Sophie Kinnersley</t>
  </si>
  <si>
    <t>Olivia Hobbs</t>
  </si>
  <si>
    <t>Rebecca Whitehead</t>
  </si>
  <si>
    <t>Violet Matthews</t>
  </si>
  <si>
    <t>Emily Billington</t>
  </si>
  <si>
    <t xml:space="preserve">Primrose Hobday </t>
  </si>
  <si>
    <t>Darcey Stokes</t>
  </si>
  <si>
    <t>Freya Cox</t>
  </si>
  <si>
    <t>Brooke Quance</t>
  </si>
  <si>
    <t>Annabel Kerins</t>
  </si>
  <si>
    <t>NBC</t>
  </si>
  <si>
    <t>Maisie Baxter</t>
  </si>
  <si>
    <t>Madison Stokes</t>
  </si>
  <si>
    <t>Olivia Hobday</t>
  </si>
  <si>
    <t>Esther Boon</t>
  </si>
  <si>
    <t>Evie Knight</t>
  </si>
  <si>
    <t>Naomi Wayt</t>
  </si>
  <si>
    <t>Holly Marsh</t>
  </si>
  <si>
    <t>Erin Johnson</t>
  </si>
  <si>
    <t>Bao Grigg</t>
  </si>
  <si>
    <t>Sophie Winch</t>
  </si>
  <si>
    <t>Georgia Knight</t>
  </si>
  <si>
    <t>VAULT</t>
  </si>
  <si>
    <t>BARS</t>
  </si>
  <si>
    <t>BEAM</t>
  </si>
  <si>
    <t>FLOOR</t>
  </si>
  <si>
    <t>TOGC HALLOWEEN SPOOKTACULAR - SUNDAY 27TH OCTOBER 2019</t>
  </si>
  <si>
    <t>TOTAL</t>
  </si>
  <si>
    <t>POS.</t>
  </si>
  <si>
    <t>UNDER 13'S</t>
  </si>
  <si>
    <t>OVER 14'S</t>
  </si>
  <si>
    <t>UNDER 10'S</t>
  </si>
  <si>
    <t>IDSALL CHAMPIONSHIPS</t>
  </si>
  <si>
    <t>Vault</t>
  </si>
  <si>
    <t>Bars</t>
  </si>
  <si>
    <t>Beam</t>
  </si>
  <si>
    <t>Floor</t>
  </si>
  <si>
    <t>Total</t>
  </si>
  <si>
    <t>GYMNAST</t>
  </si>
  <si>
    <t>CLUB</t>
  </si>
  <si>
    <t>Uttoxeter Navy</t>
  </si>
  <si>
    <t>Uttoxeter Turquoise</t>
  </si>
  <si>
    <t>Uttoxeter Royal</t>
  </si>
  <si>
    <t>Evalyn Bolger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</si>
</sst>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20" fontId="3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Font="1" applyAlignment="1">
      <alignment vertical="center"/>
    </xf>
    <xf numFmtId="0" fontId="0" fillId="0" borderId="1" xfId="0" applyFont="1" applyBorder="1"/>
    <xf numFmtId="2" fontId="0" fillId="0" borderId="1" xfId="0" applyNumberFormat="1" applyFont="1" applyBorder="1"/>
    <xf numFmtId="2" fontId="0" fillId="0" borderId="0" xfId="0" applyNumberFormat="1" applyFont="1"/>
    <xf numFmtId="0" fontId="6" fillId="0" borderId="0" xfId="0" applyFont="1"/>
    <xf numFmtId="0" fontId="6" fillId="0" borderId="1" xfId="0" applyFont="1" applyBorder="1"/>
    <xf numFmtId="0" fontId="5" fillId="0" borderId="1" xfId="0" applyFont="1" applyBorder="1"/>
    <xf numFmtId="2" fontId="5" fillId="0" borderId="1" xfId="0" applyNumberFormat="1" applyFont="1" applyBorder="1"/>
    <xf numFmtId="0" fontId="0" fillId="0" borderId="0" xfId="0" applyFont="1" applyBorder="1"/>
    <xf numFmtId="2" fontId="0" fillId="0" borderId="0" xfId="0" applyNumberFormat="1" applyFont="1" applyBorder="1"/>
    <xf numFmtId="0" fontId="6" fillId="0" borderId="0" xfId="0" applyFont="1" applyBorder="1"/>
    <xf numFmtId="2" fontId="5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Font="1" applyBorder="1"/>
    <xf numFmtId="0" fontId="5" fillId="0" borderId="2" xfId="0" applyFont="1" applyBorder="1"/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57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"/>
  <sheetViews>
    <sheetView topLeftCell="A25" workbookViewId="0">
      <selection activeCell="N39" sqref="N39"/>
    </sheetView>
  </sheetViews>
  <sheetFormatPr defaultRowHeight="15"/>
  <cols>
    <col min="1" max="1" width="3" style="1" bestFit="1" customWidth="1"/>
    <col min="2" max="2" width="19.7109375" style="1" bestFit="1" customWidth="1"/>
    <col min="3" max="3" width="19.140625" style="1" bestFit="1" customWidth="1"/>
    <col min="4" max="8" width="7.7109375" style="1" customWidth="1"/>
    <col min="9" max="9" width="5.7109375" style="11" customWidth="1"/>
    <col min="10" max="10" width="7.7109375" style="14" customWidth="1"/>
    <col min="11" max="11" width="9.140625" style="14"/>
    <col min="12" max="12" width="6.5703125" style="14" hidden="1" customWidth="1"/>
    <col min="13" max="13" width="2.7109375" style="14" customWidth="1"/>
    <col min="14" max="16384" width="9.140625" style="1"/>
  </cols>
  <sheetData>
    <row r="1" spans="1:13" ht="15.75">
      <c r="B1" s="3" t="s">
        <v>83</v>
      </c>
      <c r="C1" s="3"/>
      <c r="D1" s="3"/>
      <c r="E1" s="3"/>
      <c r="F1" s="3"/>
      <c r="G1" s="3"/>
      <c r="H1" s="3"/>
    </row>
    <row r="2" spans="1:13" ht="15.75">
      <c r="B2" s="4"/>
      <c r="C2" s="4"/>
    </row>
    <row r="3" spans="1:13" ht="15.75">
      <c r="B3" s="3" t="s">
        <v>86</v>
      </c>
      <c r="C3" s="4"/>
      <c r="D3" s="5"/>
      <c r="E3" s="6"/>
      <c r="F3" s="6"/>
      <c r="G3" s="6"/>
      <c r="H3" s="6"/>
    </row>
    <row r="4" spans="1:13" ht="15.75">
      <c r="B4" s="4"/>
      <c r="C4" s="7"/>
      <c r="D4" s="5"/>
      <c r="E4" s="6"/>
      <c r="F4" s="6"/>
      <c r="G4" s="6"/>
      <c r="H4" s="6"/>
    </row>
    <row r="5" spans="1:13">
      <c r="A5" s="34"/>
      <c r="B5" s="34" t="s">
        <v>95</v>
      </c>
      <c r="C5" s="34" t="s">
        <v>96</v>
      </c>
      <c r="D5" s="30" t="s">
        <v>79</v>
      </c>
      <c r="E5" s="30" t="s">
        <v>80</v>
      </c>
      <c r="F5" s="30" t="s">
        <v>81</v>
      </c>
      <c r="G5" s="30" t="s">
        <v>82</v>
      </c>
      <c r="H5" s="30" t="s">
        <v>84</v>
      </c>
      <c r="I5" s="30" t="s">
        <v>85</v>
      </c>
    </row>
    <row r="6" spans="1:13">
      <c r="A6" s="29">
        <v>5</v>
      </c>
      <c r="B6" s="29" t="s">
        <v>36</v>
      </c>
      <c r="C6" s="29" t="s">
        <v>98</v>
      </c>
      <c r="D6" s="31">
        <v>9.6</v>
      </c>
      <c r="E6" s="31">
        <v>10.199999999999999</v>
      </c>
      <c r="F6" s="31">
        <v>10.8</v>
      </c>
      <c r="G6" s="31">
        <v>12</v>
      </c>
      <c r="H6" s="32">
        <f>SUM(D6:G6)</f>
        <v>42.599999999999994</v>
      </c>
      <c r="I6" s="30">
        <f>RANK(H6,$H$6:$H$49)</f>
        <v>6</v>
      </c>
      <c r="J6" s="27" t="s">
        <v>90</v>
      </c>
      <c r="K6" s="16">
        <f>IF(COUNT(D6:D10)=5,SUM(D6:D10)-MIN(D6:D10),SUM(D6:D10))</f>
        <v>37.199999999999996</v>
      </c>
      <c r="L6" s="17"/>
      <c r="M6" s="18"/>
    </row>
    <row r="7" spans="1:13">
      <c r="A7" s="29">
        <v>1</v>
      </c>
      <c r="B7" s="29" t="s">
        <v>32</v>
      </c>
      <c r="C7" s="29" t="s">
        <v>98</v>
      </c>
      <c r="D7" s="31">
        <v>9.1999999999999993</v>
      </c>
      <c r="E7" s="31">
        <v>9.5</v>
      </c>
      <c r="F7" s="31">
        <v>9.3000000000000007</v>
      </c>
      <c r="G7" s="31">
        <v>11.7</v>
      </c>
      <c r="H7" s="32">
        <f>SUM(D7:G7)</f>
        <v>39.700000000000003</v>
      </c>
      <c r="I7" s="30">
        <f>RANK(H7,$H$6:$H$49)</f>
        <v>19</v>
      </c>
      <c r="J7" s="27" t="s">
        <v>91</v>
      </c>
      <c r="K7" s="16">
        <f>IF(COUNT(E6:E10)=5,SUM(E6:E10)-MIN(E6:E10),SUM(E6:E10))</f>
        <v>37.5</v>
      </c>
      <c r="L7" s="17"/>
      <c r="M7" s="18"/>
    </row>
    <row r="8" spans="1:13">
      <c r="A8" s="29">
        <v>2</v>
      </c>
      <c r="B8" s="29" t="s">
        <v>33</v>
      </c>
      <c r="C8" s="29" t="s">
        <v>98</v>
      </c>
      <c r="D8" s="31">
        <v>9.1999999999999993</v>
      </c>
      <c r="E8" s="31">
        <v>8.8000000000000007</v>
      </c>
      <c r="F8" s="31">
        <v>6.7</v>
      </c>
      <c r="G8" s="31">
        <v>10.9</v>
      </c>
      <c r="H8" s="32">
        <f>SUM(D8:G8)</f>
        <v>35.6</v>
      </c>
      <c r="I8" s="30">
        <f>RANK(H8,$H$6:$H$49)</f>
        <v>31</v>
      </c>
      <c r="J8" s="27" t="s">
        <v>92</v>
      </c>
      <c r="K8" s="16">
        <f>IF(COUNT(F6:F10)=5,SUM(F6:F10)-MIN(F6:F10),SUM(F6:F10))</f>
        <v>33</v>
      </c>
      <c r="L8" s="17"/>
      <c r="M8" s="18"/>
    </row>
    <row r="9" spans="1:13">
      <c r="A9" s="29">
        <v>3</v>
      </c>
      <c r="B9" s="29" t="s">
        <v>34</v>
      </c>
      <c r="C9" s="29" t="s">
        <v>98</v>
      </c>
      <c r="D9" s="31">
        <v>9.1999999999999993</v>
      </c>
      <c r="E9" s="31">
        <v>9</v>
      </c>
      <c r="F9" s="31">
        <v>6.2</v>
      </c>
      <c r="G9" s="31">
        <v>11</v>
      </c>
      <c r="H9" s="32">
        <f>SUM(D9:G9)</f>
        <v>35.4</v>
      </c>
      <c r="I9" s="30">
        <f>RANK(H9,$H$6:$H$49)</f>
        <v>33</v>
      </c>
      <c r="J9" s="27" t="s">
        <v>93</v>
      </c>
      <c r="K9" s="16">
        <f>IF(COUNT(G6:G10)=5,SUM(G6:G10)-MIN(G6:G10),SUM(G6:G10))</f>
        <v>45.6</v>
      </c>
      <c r="L9" s="17"/>
      <c r="M9" s="18"/>
    </row>
    <row r="10" spans="1:13">
      <c r="A10" s="29">
        <v>4</v>
      </c>
      <c r="B10" s="29" t="s">
        <v>35</v>
      </c>
      <c r="C10" s="29" t="s">
        <v>98</v>
      </c>
      <c r="D10" s="31"/>
      <c r="E10" s="31"/>
      <c r="F10" s="31"/>
      <c r="G10" s="31"/>
      <c r="H10" s="32">
        <f>SUM(D10:G10)</f>
        <v>0</v>
      </c>
      <c r="I10" s="30">
        <f>RANK(H10,$H$6:$H$49)</f>
        <v>36</v>
      </c>
      <c r="J10" s="28" t="s">
        <v>94</v>
      </c>
      <c r="K10" s="21">
        <f>SUM(K6:K9)</f>
        <v>153.29999999999998</v>
      </c>
      <c r="L10" s="17">
        <f>K10</f>
        <v>153.29999999999998</v>
      </c>
      <c r="M10" s="19">
        <f>RANK(L10,L$10:L$49)</f>
        <v>6</v>
      </c>
    </row>
    <row r="11" spans="1:13" ht="15.75">
      <c r="B11" s="3"/>
      <c r="D11" s="8"/>
      <c r="E11" s="8"/>
      <c r="F11" s="8"/>
      <c r="G11" s="8"/>
      <c r="I11" s="10"/>
    </row>
    <row r="12" spans="1:13">
      <c r="A12" s="29">
        <v>10</v>
      </c>
      <c r="B12" s="29" t="s">
        <v>31</v>
      </c>
      <c r="C12" s="29" t="s">
        <v>99</v>
      </c>
      <c r="D12" s="31">
        <v>9.5</v>
      </c>
      <c r="E12" s="31">
        <v>9.3000000000000007</v>
      </c>
      <c r="F12" s="31">
        <v>11.2</v>
      </c>
      <c r="G12" s="31">
        <v>10.9</v>
      </c>
      <c r="H12" s="32">
        <f>SUM(D12:G12)</f>
        <v>40.9</v>
      </c>
      <c r="I12" s="30">
        <f>RANK(H12,$H$6:$H$49)</f>
        <v>12</v>
      </c>
      <c r="J12" s="15" t="s">
        <v>90</v>
      </c>
      <c r="K12" s="16">
        <f>IF(COUNT(D12:D16)=5,SUM(D12:D16)-MIN(D12:D16),SUM(D12:D16))</f>
        <v>38.5</v>
      </c>
      <c r="L12" s="17"/>
      <c r="M12" s="18"/>
    </row>
    <row r="13" spans="1:13">
      <c r="A13" s="29">
        <v>6</v>
      </c>
      <c r="B13" s="29" t="s">
        <v>27</v>
      </c>
      <c r="C13" s="29" t="s">
        <v>99</v>
      </c>
      <c r="D13" s="31">
        <v>9.6999999999999993</v>
      </c>
      <c r="E13" s="31">
        <v>9.8000000000000007</v>
      </c>
      <c r="F13" s="31">
        <v>10.199999999999999</v>
      </c>
      <c r="G13" s="31">
        <v>10.1</v>
      </c>
      <c r="H13" s="32">
        <f>SUM(D13:G13)</f>
        <v>39.799999999999997</v>
      </c>
      <c r="I13" s="30">
        <f>RANK(H13,$H$6:$H$49)</f>
        <v>18</v>
      </c>
      <c r="J13" s="15" t="s">
        <v>91</v>
      </c>
      <c r="K13" s="16">
        <f>IF(COUNT(E12:E16)=5,SUM(E12:E16)-MIN(E12:E16),SUM(E12:E16))</f>
        <v>38.000000000000007</v>
      </c>
      <c r="L13" s="17"/>
      <c r="M13" s="18"/>
    </row>
    <row r="14" spans="1:13">
      <c r="A14" s="29">
        <v>9</v>
      </c>
      <c r="B14" s="29" t="s">
        <v>30</v>
      </c>
      <c r="C14" s="29" t="s">
        <v>99</v>
      </c>
      <c r="D14" s="31">
        <v>9.6</v>
      </c>
      <c r="E14" s="31">
        <v>9.6</v>
      </c>
      <c r="F14" s="31">
        <v>8.1999999999999993</v>
      </c>
      <c r="G14" s="31">
        <v>10.9</v>
      </c>
      <c r="H14" s="32">
        <f>SUM(D14:G14)</f>
        <v>38.299999999999997</v>
      </c>
      <c r="I14" s="30">
        <f>RANK(H14,$H$6:$H$49)</f>
        <v>25</v>
      </c>
      <c r="J14" s="15" t="s">
        <v>92</v>
      </c>
      <c r="K14" s="16">
        <f>IF(COUNT(F12:F16)=5,SUM(F12:F16)-MIN(F12:F16),SUM(F12:F16))</f>
        <v>38.299999999999997</v>
      </c>
      <c r="L14" s="17"/>
      <c r="M14" s="18"/>
    </row>
    <row r="15" spans="1:13">
      <c r="A15" s="29">
        <v>8</v>
      </c>
      <c r="B15" s="29" t="s">
        <v>29</v>
      </c>
      <c r="C15" s="29" t="s">
        <v>99</v>
      </c>
      <c r="D15" s="31">
        <v>9.6999999999999993</v>
      </c>
      <c r="E15" s="31">
        <v>9.1</v>
      </c>
      <c r="F15" s="31">
        <v>8.6999999999999993</v>
      </c>
      <c r="G15" s="31">
        <v>10.3</v>
      </c>
      <c r="H15" s="32">
        <f>SUM(D15:G15)</f>
        <v>37.799999999999997</v>
      </c>
      <c r="I15" s="30">
        <f>RANK(H15,$H$6:$H$49)</f>
        <v>27</v>
      </c>
      <c r="J15" s="15" t="s">
        <v>93</v>
      </c>
      <c r="K15" s="16">
        <f>IF(COUNT(G12:G16)=5,SUM(G12:G16)-MIN(G12:G16),SUM(G12:G16))</f>
        <v>42.7</v>
      </c>
      <c r="L15" s="17"/>
      <c r="M15" s="18"/>
    </row>
    <row r="16" spans="1:13">
      <c r="A16" s="29">
        <v>7</v>
      </c>
      <c r="B16" s="29" t="s">
        <v>28</v>
      </c>
      <c r="C16" s="29" t="s">
        <v>99</v>
      </c>
      <c r="D16" s="31">
        <v>9.3000000000000007</v>
      </c>
      <c r="E16" s="31">
        <v>9.3000000000000007</v>
      </c>
      <c r="F16" s="31">
        <v>6.4</v>
      </c>
      <c r="G16" s="31">
        <v>10.6</v>
      </c>
      <c r="H16" s="32">
        <f>SUM(D16:G16)</f>
        <v>35.6</v>
      </c>
      <c r="I16" s="30">
        <f>RANK(H16,$H$6:$H$49)</f>
        <v>31</v>
      </c>
      <c r="J16" s="20" t="s">
        <v>94</v>
      </c>
      <c r="K16" s="21">
        <f>SUM(K12:K15)</f>
        <v>157.5</v>
      </c>
      <c r="L16" s="17">
        <f>K16</f>
        <v>157.5</v>
      </c>
      <c r="M16" s="19">
        <f>RANK(L16,L$10:L$49)</f>
        <v>5</v>
      </c>
    </row>
    <row r="17" spans="1:18" ht="15.75">
      <c r="B17" s="3"/>
      <c r="D17" s="8"/>
      <c r="E17" s="8"/>
      <c r="F17" s="8"/>
      <c r="G17" s="8"/>
      <c r="I17" s="10"/>
      <c r="J17" s="22"/>
      <c r="K17" s="23"/>
      <c r="L17" s="23"/>
      <c r="M17" s="24"/>
    </row>
    <row r="18" spans="1:18">
      <c r="A18" s="29">
        <v>14</v>
      </c>
      <c r="B18" s="33" t="s">
        <v>25</v>
      </c>
      <c r="C18" s="29" t="s">
        <v>9</v>
      </c>
      <c r="D18" s="31">
        <v>9.8000000000000007</v>
      </c>
      <c r="E18" s="31">
        <v>11.4</v>
      </c>
      <c r="F18" s="31">
        <v>11.6</v>
      </c>
      <c r="G18" s="31">
        <v>11.7</v>
      </c>
      <c r="H18" s="32">
        <f>SUM(D18:G18)</f>
        <v>44.5</v>
      </c>
      <c r="I18" s="40">
        <f>RANK(H18,$H$6:$H$49)</f>
        <v>2</v>
      </c>
      <c r="J18" s="15" t="s">
        <v>90</v>
      </c>
      <c r="K18" s="16">
        <f>IF(COUNT(D18:D22)=5,SUM(D18:D22)-MIN(D18:D22),SUM(D18:D22))</f>
        <v>38.700000000000003</v>
      </c>
      <c r="L18" s="17"/>
      <c r="M18" s="18"/>
    </row>
    <row r="19" spans="1:18">
      <c r="A19" s="29">
        <v>15</v>
      </c>
      <c r="B19" s="33" t="s">
        <v>26</v>
      </c>
      <c r="C19" s="29" t="s">
        <v>9</v>
      </c>
      <c r="D19" s="31">
        <v>9.4</v>
      </c>
      <c r="E19" s="31">
        <v>9</v>
      </c>
      <c r="F19" s="31">
        <v>11.2</v>
      </c>
      <c r="G19" s="31">
        <v>11.3</v>
      </c>
      <c r="H19" s="32">
        <f>SUM(D19:G19)</f>
        <v>40.9</v>
      </c>
      <c r="I19" s="30">
        <f>RANK(H19,$H$6:$H$49)</f>
        <v>12</v>
      </c>
      <c r="J19" s="15" t="s">
        <v>91</v>
      </c>
      <c r="K19" s="16">
        <f>IF(COUNT(E18:E22)=5,SUM(E18:E22)-MIN(E18:E22),SUM(E18:E22))</f>
        <v>41.099999999999994</v>
      </c>
      <c r="L19" s="17"/>
      <c r="M19" s="18"/>
    </row>
    <row r="20" spans="1:18">
      <c r="A20" s="29">
        <v>13</v>
      </c>
      <c r="B20" s="33" t="s">
        <v>24</v>
      </c>
      <c r="C20" s="29" t="s">
        <v>9</v>
      </c>
      <c r="D20" s="31">
        <v>9.8000000000000007</v>
      </c>
      <c r="E20" s="31">
        <v>10.199999999999999</v>
      </c>
      <c r="F20" s="31">
        <v>8.6</v>
      </c>
      <c r="G20" s="31">
        <v>11.8</v>
      </c>
      <c r="H20" s="32">
        <f>SUM(D20:G20)</f>
        <v>40.400000000000006</v>
      </c>
      <c r="I20" s="30">
        <f>RANK(H20,$H$6:$H$49)</f>
        <v>14</v>
      </c>
      <c r="J20" s="15" t="s">
        <v>92</v>
      </c>
      <c r="K20" s="16">
        <f>IF(COUNT(F18:F22)=5,SUM(F18:F22)-MIN(F18:F22),SUM(F18:F22))</f>
        <v>40.4</v>
      </c>
      <c r="L20" s="17"/>
      <c r="M20" s="18"/>
    </row>
    <row r="21" spans="1:18">
      <c r="A21" s="29">
        <v>11</v>
      </c>
      <c r="B21" s="33" t="s">
        <v>22</v>
      </c>
      <c r="C21" s="29" t="s">
        <v>9</v>
      </c>
      <c r="D21" s="31">
        <v>9.6999999999999993</v>
      </c>
      <c r="E21" s="31">
        <v>10.5</v>
      </c>
      <c r="F21" s="31">
        <v>9</v>
      </c>
      <c r="G21" s="31">
        <v>11.2</v>
      </c>
      <c r="H21" s="32">
        <f>SUM(D21:G21)</f>
        <v>40.4</v>
      </c>
      <c r="I21" s="30">
        <f>RANK(H21,$H$6:$H$49)</f>
        <v>15</v>
      </c>
      <c r="J21" s="15" t="s">
        <v>93</v>
      </c>
      <c r="K21" s="16">
        <f>IF(COUNT(G18:G22)=5,SUM(G18:G22)-MIN(G18:G22),SUM(G18:G22))</f>
        <v>46</v>
      </c>
      <c r="L21" s="17"/>
      <c r="M21" s="18"/>
    </row>
    <row r="22" spans="1:18">
      <c r="A22" s="29">
        <v>12</v>
      </c>
      <c r="B22" s="33" t="s">
        <v>23</v>
      </c>
      <c r="C22" s="29" t="s">
        <v>9</v>
      </c>
      <c r="D22" s="31"/>
      <c r="E22" s="31"/>
      <c r="F22" s="31"/>
      <c r="G22" s="31"/>
      <c r="H22" s="32">
        <f>SUM(D22:G22)</f>
        <v>0</v>
      </c>
      <c r="I22" s="30">
        <f>RANK(H22,$H$6:$H$49)</f>
        <v>36</v>
      </c>
      <c r="J22" s="20" t="s">
        <v>94</v>
      </c>
      <c r="K22" s="21">
        <f>SUM(K18:K21)</f>
        <v>166.2</v>
      </c>
      <c r="L22" s="17">
        <f>K22</f>
        <v>166.2</v>
      </c>
      <c r="M22" s="19">
        <f>RANK(L22,L$10:L$49)</f>
        <v>3</v>
      </c>
    </row>
    <row r="23" spans="1:18" ht="15.75">
      <c r="B23" s="3"/>
      <c r="D23" s="8"/>
      <c r="E23" s="8"/>
      <c r="F23" s="8"/>
      <c r="G23" s="8"/>
      <c r="I23" s="10"/>
      <c r="J23" s="22"/>
      <c r="K23" s="23"/>
      <c r="L23" s="23"/>
      <c r="M23" s="24"/>
    </row>
    <row r="24" spans="1:18">
      <c r="A24" s="29">
        <v>17</v>
      </c>
      <c r="B24" s="29" t="s">
        <v>19</v>
      </c>
      <c r="C24" s="29" t="s">
        <v>5</v>
      </c>
      <c r="D24" s="31">
        <v>8.5</v>
      </c>
      <c r="E24" s="31">
        <v>8.8000000000000007</v>
      </c>
      <c r="F24" s="31">
        <v>10.9</v>
      </c>
      <c r="G24" s="31">
        <v>10.1</v>
      </c>
      <c r="H24" s="32">
        <f t="shared" ref="H24:H29" si="0">SUM(D24:G24)</f>
        <v>38.300000000000004</v>
      </c>
      <c r="I24" s="30">
        <f t="shared" ref="I24:I29" si="1">RANK(H24,$H$6:$H$49)</f>
        <v>24</v>
      </c>
      <c r="J24" s="27" t="s">
        <v>90</v>
      </c>
      <c r="K24" s="16">
        <f>IF(COUNT(D24:D29)=5,SUM(D24:D29)-MIN(D24:D29),SUM(D24:D29))</f>
        <v>32.700000000000003</v>
      </c>
      <c r="L24" s="17"/>
      <c r="M24" s="18"/>
    </row>
    <row r="25" spans="1:18">
      <c r="A25" s="29">
        <v>16</v>
      </c>
      <c r="B25" s="29" t="s">
        <v>18</v>
      </c>
      <c r="C25" s="29" t="s">
        <v>5</v>
      </c>
      <c r="D25" s="31">
        <v>8</v>
      </c>
      <c r="E25" s="31">
        <v>9.4</v>
      </c>
      <c r="F25" s="31">
        <v>8.5</v>
      </c>
      <c r="G25" s="31">
        <v>10.4</v>
      </c>
      <c r="H25" s="32">
        <f t="shared" si="0"/>
        <v>36.299999999999997</v>
      </c>
      <c r="I25" s="30">
        <f t="shared" si="1"/>
        <v>29</v>
      </c>
      <c r="J25" s="27" t="s">
        <v>91</v>
      </c>
      <c r="K25" s="16">
        <f>IF(COUNT(E24:E29)=5,SUM(E24:E29)-MIN(E24:E29),SUM(E24:E29))</f>
        <v>35.1</v>
      </c>
      <c r="L25" s="17"/>
      <c r="M25" s="18"/>
    </row>
    <row r="26" spans="1:18">
      <c r="A26" s="29">
        <v>18</v>
      </c>
      <c r="B26" s="29" t="s">
        <v>20</v>
      </c>
      <c r="C26" s="29" t="s">
        <v>5</v>
      </c>
      <c r="D26" s="31">
        <v>7.6</v>
      </c>
      <c r="E26" s="31">
        <v>9.1999999999999993</v>
      </c>
      <c r="F26" s="31">
        <v>8.8000000000000007</v>
      </c>
      <c r="G26" s="31">
        <v>10.7</v>
      </c>
      <c r="H26" s="32">
        <f t="shared" si="0"/>
        <v>36.299999999999997</v>
      </c>
      <c r="I26" s="30">
        <f t="shared" si="1"/>
        <v>29</v>
      </c>
      <c r="J26" s="27" t="s">
        <v>92</v>
      </c>
      <c r="K26" s="16">
        <f>IF(COUNT(F24:F29)=5,SUM(F24:F29)-MIN(F24:F29),SUM(F24:F29))</f>
        <v>37.9</v>
      </c>
      <c r="L26" s="17"/>
      <c r="M26" s="18"/>
    </row>
    <row r="27" spans="1:18">
      <c r="A27" s="29">
        <v>19</v>
      </c>
      <c r="B27" s="29" t="s">
        <v>21</v>
      </c>
      <c r="C27" s="29" t="s">
        <v>5</v>
      </c>
      <c r="D27" s="31">
        <v>8.1</v>
      </c>
      <c r="E27" s="31">
        <v>7.7</v>
      </c>
      <c r="F27" s="31">
        <v>9.6999999999999993</v>
      </c>
      <c r="G27" s="31">
        <v>9.8000000000000007</v>
      </c>
      <c r="H27" s="32">
        <f t="shared" si="0"/>
        <v>35.299999999999997</v>
      </c>
      <c r="I27" s="30">
        <f t="shared" si="1"/>
        <v>34</v>
      </c>
      <c r="J27" s="27" t="s">
        <v>93</v>
      </c>
      <c r="K27" s="16">
        <f>IF(COUNT(G24:G29)=5,SUM(G24:G29)-MIN(G24:G29),SUM(G24:G29))</f>
        <v>41.2</v>
      </c>
      <c r="L27" s="17"/>
      <c r="M27" s="18"/>
    </row>
    <row r="28" spans="1:18">
      <c r="A28" s="29">
        <v>21</v>
      </c>
      <c r="B28" s="29" t="s">
        <v>7</v>
      </c>
      <c r="C28" s="29" t="s">
        <v>5</v>
      </c>
      <c r="D28" s="31">
        <v>8.1</v>
      </c>
      <c r="E28" s="31">
        <v>6</v>
      </c>
      <c r="F28" s="31">
        <v>7.9</v>
      </c>
      <c r="G28" s="31">
        <v>10</v>
      </c>
      <c r="H28" s="32">
        <f t="shared" si="0"/>
        <v>32</v>
      </c>
      <c r="I28" s="30">
        <f t="shared" si="1"/>
        <v>35</v>
      </c>
      <c r="J28" s="28" t="s">
        <v>94</v>
      </c>
      <c r="K28" s="21">
        <f>SUM(K24:K27)</f>
        <v>146.90000000000003</v>
      </c>
      <c r="L28" s="17">
        <f>K28</f>
        <v>146.90000000000003</v>
      </c>
      <c r="M28" s="19">
        <f>RANK(L28,L$10:L$49)</f>
        <v>7</v>
      </c>
    </row>
    <row r="29" spans="1:18">
      <c r="A29" s="29">
        <v>20</v>
      </c>
      <c r="B29" s="29" t="s">
        <v>6</v>
      </c>
      <c r="C29" s="29" t="s">
        <v>5</v>
      </c>
      <c r="D29" s="31"/>
      <c r="E29" s="31"/>
      <c r="F29" s="31"/>
      <c r="G29" s="31"/>
      <c r="H29" s="32">
        <f t="shared" si="0"/>
        <v>0</v>
      </c>
      <c r="I29" s="30">
        <f t="shared" si="1"/>
        <v>36</v>
      </c>
      <c r="J29" s="22"/>
      <c r="K29" s="23"/>
      <c r="L29" s="23"/>
      <c r="M29" s="24"/>
    </row>
    <row r="30" spans="1:18">
      <c r="I30" s="10"/>
      <c r="J30" s="25"/>
      <c r="K30" s="26"/>
      <c r="L30" s="26"/>
      <c r="M30" s="26"/>
    </row>
    <row r="31" spans="1:18">
      <c r="A31" s="29">
        <v>23</v>
      </c>
      <c r="B31" s="29" t="s">
        <v>38</v>
      </c>
      <c r="C31" s="29" t="s">
        <v>97</v>
      </c>
      <c r="D31" s="31">
        <v>9.6</v>
      </c>
      <c r="E31" s="31">
        <v>9.4</v>
      </c>
      <c r="F31" s="31">
        <v>11.8</v>
      </c>
      <c r="G31" s="31">
        <v>11.8</v>
      </c>
      <c r="H31" s="32">
        <f t="shared" ref="H31:H36" si="2">SUM(D31:G31)</f>
        <v>42.6</v>
      </c>
      <c r="I31" s="30">
        <f t="shared" ref="I31:I36" si="3">RANK(H31,$H$6:$H$49)</f>
        <v>5</v>
      </c>
      <c r="J31" s="27" t="s">
        <v>90</v>
      </c>
      <c r="K31" s="16">
        <v>38.599999999999994</v>
      </c>
      <c r="L31" s="17"/>
      <c r="M31" s="18"/>
      <c r="O31" s="37"/>
      <c r="P31" s="37"/>
      <c r="Q31" s="37"/>
      <c r="R31" s="37"/>
    </row>
    <row r="32" spans="1:18">
      <c r="A32" s="29">
        <v>27</v>
      </c>
      <c r="B32" s="29" t="s">
        <v>42</v>
      </c>
      <c r="C32" s="29" t="s">
        <v>97</v>
      </c>
      <c r="D32" s="31">
        <v>9.6999999999999993</v>
      </c>
      <c r="E32" s="31">
        <v>9.4</v>
      </c>
      <c r="F32" s="31">
        <v>11.4</v>
      </c>
      <c r="G32" s="31">
        <v>11.7</v>
      </c>
      <c r="H32" s="32">
        <f t="shared" si="2"/>
        <v>42.2</v>
      </c>
      <c r="I32" s="30">
        <f t="shared" si="3"/>
        <v>7</v>
      </c>
      <c r="J32" s="27" t="s">
        <v>91</v>
      </c>
      <c r="K32" s="16">
        <v>37.799999999999997</v>
      </c>
      <c r="L32" s="17"/>
      <c r="M32" s="18"/>
      <c r="O32" s="37"/>
      <c r="P32" s="37"/>
      <c r="Q32" s="37"/>
      <c r="R32" s="37"/>
    </row>
    <row r="33" spans="1:18">
      <c r="A33" s="29">
        <v>22</v>
      </c>
      <c r="B33" s="29" t="s">
        <v>37</v>
      </c>
      <c r="C33" s="29" t="s">
        <v>97</v>
      </c>
      <c r="D33" s="31">
        <v>9.5</v>
      </c>
      <c r="E33" s="31">
        <v>9.4</v>
      </c>
      <c r="F33" s="31">
        <v>11.5</v>
      </c>
      <c r="G33" s="31">
        <v>11.7</v>
      </c>
      <c r="H33" s="32">
        <f t="shared" si="2"/>
        <v>42.099999999999994</v>
      </c>
      <c r="I33" s="30">
        <f t="shared" si="3"/>
        <v>8</v>
      </c>
      <c r="J33" s="27" t="s">
        <v>92</v>
      </c>
      <c r="K33" s="16">
        <v>44.3</v>
      </c>
      <c r="L33" s="17"/>
      <c r="M33" s="18"/>
      <c r="O33" s="37"/>
      <c r="P33" s="37"/>
      <c r="Q33" s="37"/>
      <c r="R33" s="37"/>
    </row>
    <row r="34" spans="1:18">
      <c r="A34" s="29">
        <v>24</v>
      </c>
      <c r="B34" s="29" t="s">
        <v>39</v>
      </c>
      <c r="C34" s="29" t="s">
        <v>97</v>
      </c>
      <c r="D34" s="31">
        <v>9.6</v>
      </c>
      <c r="E34" s="31">
        <v>9.6</v>
      </c>
      <c r="F34" s="31">
        <v>9.6</v>
      </c>
      <c r="G34" s="31">
        <v>11.5</v>
      </c>
      <c r="H34" s="32">
        <f t="shared" si="2"/>
        <v>40.299999999999997</v>
      </c>
      <c r="I34" s="30">
        <f t="shared" si="3"/>
        <v>16</v>
      </c>
      <c r="J34" s="27" t="s">
        <v>93</v>
      </c>
      <c r="K34" s="16">
        <v>46.7</v>
      </c>
      <c r="L34" s="17"/>
      <c r="M34" s="18"/>
      <c r="O34" s="37"/>
      <c r="P34" s="37"/>
      <c r="Q34" s="37"/>
      <c r="R34" s="37"/>
    </row>
    <row r="35" spans="1:18">
      <c r="A35" s="29">
        <v>25</v>
      </c>
      <c r="B35" s="29" t="s">
        <v>40</v>
      </c>
      <c r="C35" s="29" t="s">
        <v>97</v>
      </c>
      <c r="D35" s="31">
        <v>9.4</v>
      </c>
      <c r="E35" s="31">
        <v>9.3000000000000007</v>
      </c>
      <c r="F35" s="31">
        <v>9</v>
      </c>
      <c r="G35" s="31">
        <v>10.8</v>
      </c>
      <c r="H35" s="32">
        <f t="shared" si="2"/>
        <v>38.5</v>
      </c>
      <c r="I35" s="30">
        <f t="shared" si="3"/>
        <v>22</v>
      </c>
      <c r="J35" s="28" t="s">
        <v>94</v>
      </c>
      <c r="K35" s="21">
        <f>SUM(K31:K34)</f>
        <v>167.39999999999998</v>
      </c>
      <c r="L35" s="17">
        <f>K35</f>
        <v>167.39999999999998</v>
      </c>
      <c r="M35" s="19">
        <f>RANK(L35,L$10:L$49)</f>
        <v>2</v>
      </c>
      <c r="O35" s="37"/>
      <c r="P35" s="37"/>
      <c r="Q35" s="37"/>
      <c r="R35" s="37"/>
    </row>
    <row r="36" spans="1:18">
      <c r="A36" s="29">
        <v>26</v>
      </c>
      <c r="B36" s="29" t="s">
        <v>41</v>
      </c>
      <c r="C36" s="29" t="s">
        <v>97</v>
      </c>
      <c r="D36" s="31">
        <v>9.6999999999999993</v>
      </c>
      <c r="E36" s="31">
        <v>9.3000000000000007</v>
      </c>
      <c r="F36" s="31">
        <v>8.4</v>
      </c>
      <c r="G36" s="31">
        <v>11</v>
      </c>
      <c r="H36" s="32">
        <f t="shared" si="2"/>
        <v>38.4</v>
      </c>
      <c r="I36" s="30">
        <f t="shared" si="3"/>
        <v>23</v>
      </c>
      <c r="J36" s="22"/>
      <c r="K36" s="23"/>
      <c r="L36" s="23"/>
      <c r="M36" s="24"/>
      <c r="O36" s="37"/>
      <c r="P36" s="37"/>
      <c r="Q36" s="37"/>
      <c r="R36" s="37"/>
    </row>
    <row r="37" spans="1:18" ht="15.75">
      <c r="B37" s="3"/>
      <c r="I37" s="10"/>
      <c r="J37" s="25"/>
      <c r="K37" s="26"/>
      <c r="L37" s="26"/>
      <c r="M37" s="26"/>
      <c r="O37" s="38"/>
      <c r="P37" s="38"/>
      <c r="Q37" s="38"/>
      <c r="R37" s="38"/>
    </row>
    <row r="38" spans="1:18">
      <c r="A38" s="29">
        <v>29</v>
      </c>
      <c r="B38" s="29" t="s">
        <v>14</v>
      </c>
      <c r="C38" s="29" t="s">
        <v>8</v>
      </c>
      <c r="D38" s="31">
        <v>9.5</v>
      </c>
      <c r="E38" s="31">
        <v>10</v>
      </c>
      <c r="F38" s="31">
        <v>11.7</v>
      </c>
      <c r="G38" s="31">
        <v>12</v>
      </c>
      <c r="H38" s="32">
        <f>SUM(D38:G38)</f>
        <v>43.2</v>
      </c>
      <c r="I38" s="41">
        <f>RANK(H38,$H$6:$H$49)</f>
        <v>3</v>
      </c>
      <c r="J38" s="15" t="s">
        <v>90</v>
      </c>
      <c r="K38" s="16">
        <f>IF(COUNT(D38:D42)=5,SUM(D38:D42)-MIN(D38:D42),SUM(D38:D42))</f>
        <v>38.5</v>
      </c>
      <c r="L38" s="17"/>
      <c r="M38" s="18"/>
    </row>
    <row r="39" spans="1:18">
      <c r="A39" s="29">
        <v>31</v>
      </c>
      <c r="B39" s="29" t="s">
        <v>16</v>
      </c>
      <c r="C39" s="29" t="s">
        <v>8</v>
      </c>
      <c r="D39" s="31">
        <v>9.8000000000000007</v>
      </c>
      <c r="E39" s="31">
        <v>8.9</v>
      </c>
      <c r="F39" s="31">
        <v>10.199999999999999</v>
      </c>
      <c r="G39" s="31">
        <v>12.1</v>
      </c>
      <c r="H39" s="32">
        <f>SUM(D39:G39)</f>
        <v>41</v>
      </c>
      <c r="I39" s="30">
        <f>RANK(H39,$H$6:$H$49)</f>
        <v>11</v>
      </c>
      <c r="J39" s="15" t="s">
        <v>91</v>
      </c>
      <c r="K39" s="16">
        <f>IF(COUNT(E38:E42)=5,SUM(E38:E42)-MIN(E38:E42),SUM(E38:E42))</f>
        <v>38.5</v>
      </c>
      <c r="L39" s="17"/>
      <c r="M39" s="18"/>
    </row>
    <row r="40" spans="1:18">
      <c r="A40" s="29">
        <v>32</v>
      </c>
      <c r="B40" s="29" t="s">
        <v>17</v>
      </c>
      <c r="C40" s="29" t="s">
        <v>8</v>
      </c>
      <c r="D40" s="31">
        <v>9.6</v>
      </c>
      <c r="E40" s="31">
        <v>9.9</v>
      </c>
      <c r="F40" s="31">
        <v>8.6999999999999993</v>
      </c>
      <c r="G40" s="31">
        <v>11</v>
      </c>
      <c r="H40" s="32">
        <f>SUM(D40:G40)</f>
        <v>39.200000000000003</v>
      </c>
      <c r="I40" s="30">
        <f>RANK(H40,$H$6:$H$49)</f>
        <v>20</v>
      </c>
      <c r="J40" s="15" t="s">
        <v>92</v>
      </c>
      <c r="K40" s="16">
        <f>IF(COUNT(F38:F42)=5,SUM(F38:F42)-MIN(F38:F42),SUM(F38:F42))</f>
        <v>38.5</v>
      </c>
      <c r="L40" s="17"/>
      <c r="M40" s="18"/>
    </row>
    <row r="41" spans="1:18">
      <c r="A41" s="29">
        <v>30</v>
      </c>
      <c r="B41" s="29" t="s">
        <v>15</v>
      </c>
      <c r="C41" s="29" t="s">
        <v>8</v>
      </c>
      <c r="D41" s="31">
        <v>9.3000000000000007</v>
      </c>
      <c r="E41" s="31">
        <v>9.6999999999999993</v>
      </c>
      <c r="F41" s="31">
        <v>7.9</v>
      </c>
      <c r="G41" s="31">
        <v>11</v>
      </c>
      <c r="H41" s="32">
        <f>SUM(D41:G41)</f>
        <v>37.9</v>
      </c>
      <c r="I41" s="30">
        <f>RANK(H41,$H$6:$H$49)</f>
        <v>26</v>
      </c>
      <c r="J41" s="15" t="s">
        <v>93</v>
      </c>
      <c r="K41" s="16">
        <f>IF(COUNT(G38:G42)=5,SUM(G38:G42)-MIN(G38:G42),SUM(G38:G42))</f>
        <v>46.1</v>
      </c>
      <c r="L41" s="17"/>
      <c r="M41" s="18"/>
    </row>
    <row r="42" spans="1:18">
      <c r="A42" s="29">
        <v>28</v>
      </c>
      <c r="B42" s="29" t="s">
        <v>13</v>
      </c>
      <c r="C42" s="29" t="s">
        <v>8</v>
      </c>
      <c r="D42" s="31">
        <v>9.6</v>
      </c>
      <c r="E42" s="31">
        <v>8.9</v>
      </c>
      <c r="F42" s="31">
        <v>7.4</v>
      </c>
      <c r="G42" s="31">
        <v>10.6</v>
      </c>
      <c r="H42" s="32">
        <f>SUM(D42:G42)</f>
        <v>36.5</v>
      </c>
      <c r="I42" s="30">
        <f>RANK(H42,$H$6:$H$49)</f>
        <v>28</v>
      </c>
      <c r="J42" s="20" t="s">
        <v>94</v>
      </c>
      <c r="K42" s="21">
        <f>SUM(K38:K41)</f>
        <v>161.6</v>
      </c>
      <c r="L42" s="17">
        <f>K42</f>
        <v>161.6</v>
      </c>
      <c r="M42" s="19">
        <f>RANK(L42,L$10:L$49)</f>
        <v>4</v>
      </c>
    </row>
    <row r="43" spans="1:18" ht="15.75">
      <c r="B43" s="3"/>
      <c r="D43" s="8"/>
      <c r="E43" s="8"/>
      <c r="F43" s="8"/>
      <c r="G43" s="8"/>
      <c r="I43" s="10"/>
      <c r="J43" s="22"/>
      <c r="K43" s="23"/>
      <c r="L43" s="23"/>
      <c r="M43" s="24"/>
    </row>
    <row r="44" spans="1:18">
      <c r="A44" s="29">
        <v>34</v>
      </c>
      <c r="B44" s="29" t="s">
        <v>73</v>
      </c>
      <c r="C44" s="29" t="s">
        <v>67</v>
      </c>
      <c r="D44" s="31">
        <v>10</v>
      </c>
      <c r="E44" s="31">
        <v>10.7</v>
      </c>
      <c r="F44" s="31">
        <v>12.7</v>
      </c>
      <c r="G44" s="31">
        <v>11.8</v>
      </c>
      <c r="H44" s="32">
        <f t="shared" ref="H44:H49" si="4">SUM(D44:G44)</f>
        <v>45.2</v>
      </c>
      <c r="I44" s="39">
        <f t="shared" ref="I44:I49" si="5">RANK(H44,$H$6:$H$49)</f>
        <v>1</v>
      </c>
      <c r="J44" s="27" t="s">
        <v>90</v>
      </c>
      <c r="K44" s="16">
        <v>39.200000000000003</v>
      </c>
      <c r="L44" s="17"/>
      <c r="M44" s="18"/>
      <c r="O44" s="37"/>
      <c r="P44" s="37"/>
      <c r="Q44" s="37"/>
      <c r="R44" s="37"/>
    </row>
    <row r="45" spans="1:18">
      <c r="A45" s="29">
        <v>33</v>
      </c>
      <c r="B45" s="29" t="s">
        <v>68</v>
      </c>
      <c r="C45" s="29" t="s">
        <v>67</v>
      </c>
      <c r="D45" s="31">
        <v>10.199999999999999</v>
      </c>
      <c r="E45" s="31">
        <v>9.6</v>
      </c>
      <c r="F45" s="31">
        <v>12</v>
      </c>
      <c r="G45" s="31">
        <v>11.2</v>
      </c>
      <c r="H45" s="32">
        <f t="shared" si="4"/>
        <v>43</v>
      </c>
      <c r="I45" s="30">
        <f t="shared" si="5"/>
        <v>4</v>
      </c>
      <c r="J45" s="27" t="s">
        <v>91</v>
      </c>
      <c r="K45" s="16">
        <v>40.700000000000003</v>
      </c>
      <c r="L45" s="17"/>
      <c r="M45" s="18"/>
      <c r="O45" s="37"/>
      <c r="P45" s="37"/>
      <c r="Q45" s="37"/>
      <c r="R45" s="37"/>
    </row>
    <row r="46" spans="1:18">
      <c r="A46" s="29">
        <v>37</v>
      </c>
      <c r="B46" s="29" t="s">
        <v>71</v>
      </c>
      <c r="C46" s="29" t="s">
        <v>67</v>
      </c>
      <c r="D46" s="31">
        <v>9.5</v>
      </c>
      <c r="E46" s="31">
        <v>9.8000000000000007</v>
      </c>
      <c r="F46" s="31">
        <v>10.3</v>
      </c>
      <c r="G46" s="31">
        <v>12.1</v>
      </c>
      <c r="H46" s="32">
        <f t="shared" si="4"/>
        <v>41.7</v>
      </c>
      <c r="I46" s="30">
        <f t="shared" si="5"/>
        <v>9</v>
      </c>
      <c r="J46" s="27" t="s">
        <v>92</v>
      </c>
      <c r="K46" s="16">
        <v>47.1</v>
      </c>
      <c r="L46" s="17"/>
      <c r="M46" s="18"/>
      <c r="O46" s="37"/>
      <c r="P46" s="37"/>
      <c r="Q46" s="37"/>
      <c r="R46" s="37"/>
    </row>
    <row r="47" spans="1:18">
      <c r="A47" s="29">
        <v>38</v>
      </c>
      <c r="B47" s="29" t="s">
        <v>72</v>
      </c>
      <c r="C47" s="29" t="s">
        <v>67</v>
      </c>
      <c r="D47" s="31">
        <v>8.3000000000000007</v>
      </c>
      <c r="E47" s="31">
        <v>10.199999999999999</v>
      </c>
      <c r="F47" s="31">
        <v>12.1</v>
      </c>
      <c r="G47" s="31">
        <v>11</v>
      </c>
      <c r="H47" s="32">
        <f t="shared" si="4"/>
        <v>41.6</v>
      </c>
      <c r="I47" s="30">
        <f t="shared" si="5"/>
        <v>10</v>
      </c>
      <c r="J47" s="27" t="s">
        <v>93</v>
      </c>
      <c r="K47" s="16">
        <v>46.6</v>
      </c>
      <c r="L47" s="17"/>
      <c r="M47" s="18"/>
      <c r="O47" s="37"/>
      <c r="P47" s="37"/>
      <c r="Q47" s="37"/>
      <c r="R47" s="37"/>
    </row>
    <row r="48" spans="1:18">
      <c r="A48" s="29">
        <v>36</v>
      </c>
      <c r="B48" s="29" t="s">
        <v>70</v>
      </c>
      <c r="C48" s="29" t="s">
        <v>67</v>
      </c>
      <c r="D48" s="31">
        <v>9.5</v>
      </c>
      <c r="E48" s="31">
        <v>10</v>
      </c>
      <c r="F48" s="31">
        <v>9.8000000000000007</v>
      </c>
      <c r="G48" s="31">
        <v>10.9</v>
      </c>
      <c r="H48" s="32">
        <f t="shared" si="4"/>
        <v>40.200000000000003</v>
      </c>
      <c r="I48" s="30">
        <f t="shared" si="5"/>
        <v>17</v>
      </c>
      <c r="J48" s="28" t="s">
        <v>94</v>
      </c>
      <c r="K48" s="21">
        <f>SUM(K44:K47)</f>
        <v>173.6</v>
      </c>
      <c r="L48" s="17">
        <f>K48</f>
        <v>173.6</v>
      </c>
      <c r="M48" s="19">
        <f>RANK(L48,L$10:L$49)</f>
        <v>1</v>
      </c>
      <c r="O48" s="37"/>
      <c r="P48" s="37"/>
      <c r="Q48" s="37"/>
      <c r="R48" s="37"/>
    </row>
    <row r="49" spans="1:18">
      <c r="A49" s="29">
        <v>35</v>
      </c>
      <c r="B49" s="29" t="s">
        <v>69</v>
      </c>
      <c r="C49" s="29" t="s">
        <v>67</v>
      </c>
      <c r="D49" s="31">
        <v>9.4</v>
      </c>
      <c r="E49" s="31">
        <v>8.5</v>
      </c>
      <c r="F49" s="31">
        <v>9.6</v>
      </c>
      <c r="G49" s="31">
        <v>11.5</v>
      </c>
      <c r="H49" s="32">
        <f t="shared" si="4"/>
        <v>39</v>
      </c>
      <c r="I49" s="30">
        <f t="shared" si="5"/>
        <v>21</v>
      </c>
      <c r="J49" s="22"/>
      <c r="K49" s="23"/>
      <c r="L49" s="23"/>
      <c r="M49" s="24"/>
      <c r="O49" s="37"/>
      <c r="P49" s="37"/>
      <c r="Q49" s="37"/>
      <c r="R49" s="37"/>
    </row>
    <row r="50" spans="1:18">
      <c r="J50" s="25"/>
      <c r="K50" s="26"/>
      <c r="L50" s="26"/>
      <c r="M50" s="26"/>
      <c r="O50" s="38"/>
      <c r="P50" s="38"/>
      <c r="Q50" s="38"/>
      <c r="R50" s="38"/>
    </row>
  </sheetData>
  <sortState ref="A44:H49">
    <sortCondition descending="1" ref="H44:H49"/>
  </sortState>
  <conditionalFormatting sqref="M6:M10">
    <cfRule type="cellIs" dxfId="56" priority="43" stopIfTrue="1" operator="equal">
      <formula>3</formula>
    </cfRule>
    <cfRule type="cellIs" dxfId="55" priority="44" stopIfTrue="1" operator="equal">
      <formula>2</formula>
    </cfRule>
    <cfRule type="cellIs" dxfId="54" priority="45" stopIfTrue="1" operator="equal">
      <formula>1</formula>
    </cfRule>
  </conditionalFormatting>
  <conditionalFormatting sqref="M17">
    <cfRule type="cellIs" dxfId="53" priority="40" stopIfTrue="1" operator="equal">
      <formula>3</formula>
    </cfRule>
    <cfRule type="cellIs" dxfId="52" priority="41" stopIfTrue="1" operator="equal">
      <formula>2</formula>
    </cfRule>
    <cfRule type="cellIs" dxfId="51" priority="42" stopIfTrue="1" operator="equal">
      <formula>1</formula>
    </cfRule>
  </conditionalFormatting>
  <conditionalFormatting sqref="M23">
    <cfRule type="cellIs" dxfId="50" priority="37" stopIfTrue="1" operator="equal">
      <formula>3</formula>
    </cfRule>
    <cfRule type="cellIs" dxfId="49" priority="38" stopIfTrue="1" operator="equal">
      <formula>2</formula>
    </cfRule>
    <cfRule type="cellIs" dxfId="48" priority="39" stopIfTrue="1" operator="equal">
      <formula>1</formula>
    </cfRule>
  </conditionalFormatting>
  <conditionalFormatting sqref="M29">
    <cfRule type="cellIs" dxfId="47" priority="34" stopIfTrue="1" operator="equal">
      <formula>3</formula>
    </cfRule>
    <cfRule type="cellIs" dxfId="46" priority="35" stopIfTrue="1" operator="equal">
      <formula>2</formula>
    </cfRule>
    <cfRule type="cellIs" dxfId="45" priority="36" stopIfTrue="1" operator="equal">
      <formula>1</formula>
    </cfRule>
  </conditionalFormatting>
  <conditionalFormatting sqref="M36">
    <cfRule type="cellIs" dxfId="44" priority="31" stopIfTrue="1" operator="equal">
      <formula>3</formula>
    </cfRule>
    <cfRule type="cellIs" dxfId="43" priority="32" stopIfTrue="1" operator="equal">
      <formula>2</formula>
    </cfRule>
    <cfRule type="cellIs" dxfId="42" priority="33" stopIfTrue="1" operator="equal">
      <formula>1</formula>
    </cfRule>
  </conditionalFormatting>
  <conditionalFormatting sqref="M43">
    <cfRule type="cellIs" dxfId="41" priority="28" stopIfTrue="1" operator="equal">
      <formula>3</formula>
    </cfRule>
    <cfRule type="cellIs" dxfId="40" priority="29" stopIfTrue="1" operator="equal">
      <formula>2</formula>
    </cfRule>
    <cfRule type="cellIs" dxfId="39" priority="30" stopIfTrue="1" operator="equal">
      <formula>1</formula>
    </cfRule>
  </conditionalFormatting>
  <conditionalFormatting sqref="M49">
    <cfRule type="cellIs" dxfId="38" priority="25" stopIfTrue="1" operator="equal">
      <formula>3</formula>
    </cfRule>
    <cfRule type="cellIs" dxfId="37" priority="26" stopIfTrue="1" operator="equal">
      <formula>2</formula>
    </cfRule>
    <cfRule type="cellIs" dxfId="36" priority="27" stopIfTrue="1" operator="equal">
      <formula>1</formula>
    </cfRule>
  </conditionalFormatting>
  <conditionalFormatting sqref="M12:M16">
    <cfRule type="cellIs" dxfId="35" priority="22" stopIfTrue="1" operator="equal">
      <formula>3</formula>
    </cfRule>
    <cfRule type="cellIs" dxfId="34" priority="23" stopIfTrue="1" operator="equal">
      <formula>2</formula>
    </cfRule>
    <cfRule type="cellIs" dxfId="33" priority="24" stopIfTrue="1" operator="equal">
      <formula>1</formula>
    </cfRule>
  </conditionalFormatting>
  <conditionalFormatting sqref="M18:M22">
    <cfRule type="cellIs" dxfId="32" priority="19" stopIfTrue="1" operator="equal">
      <formula>3</formula>
    </cfRule>
    <cfRule type="cellIs" dxfId="31" priority="20" stopIfTrue="1" operator="equal">
      <formula>2</formula>
    </cfRule>
    <cfRule type="cellIs" dxfId="30" priority="21" stopIfTrue="1" operator="equal">
      <formula>1</formula>
    </cfRule>
  </conditionalFormatting>
  <conditionalFormatting sqref="M24:M28">
    <cfRule type="cellIs" dxfId="29" priority="16" stopIfTrue="1" operator="equal">
      <formula>3</formula>
    </cfRule>
    <cfRule type="cellIs" dxfId="28" priority="17" stopIfTrue="1" operator="equal">
      <formula>2</formula>
    </cfRule>
    <cfRule type="cellIs" dxfId="27" priority="18" stopIfTrue="1" operator="equal">
      <formula>1</formula>
    </cfRule>
  </conditionalFormatting>
  <conditionalFormatting sqref="M38:M42">
    <cfRule type="cellIs" dxfId="26" priority="10" stopIfTrue="1" operator="equal">
      <formula>3</formula>
    </cfRule>
    <cfRule type="cellIs" dxfId="25" priority="11" stopIfTrue="1" operator="equal">
      <formula>2</formula>
    </cfRule>
    <cfRule type="cellIs" dxfId="24" priority="12" stopIfTrue="1" operator="equal">
      <formula>1</formula>
    </cfRule>
  </conditionalFormatting>
  <conditionalFormatting sqref="M31:M35">
    <cfRule type="cellIs" dxfId="23" priority="4" stopIfTrue="1" operator="equal">
      <formula>3</formula>
    </cfRule>
    <cfRule type="cellIs" dxfId="22" priority="5" stopIfTrue="1" operator="equal">
      <formula>2</formula>
    </cfRule>
    <cfRule type="cellIs" dxfId="21" priority="6" stopIfTrue="1" operator="equal">
      <formula>1</formula>
    </cfRule>
  </conditionalFormatting>
  <conditionalFormatting sqref="M44:M48">
    <cfRule type="cellIs" dxfId="20" priority="1" stopIfTrue="1" operator="equal">
      <formula>3</formula>
    </cfRule>
    <cfRule type="cellIs" dxfId="19" priority="2" stopIfTrue="1" operator="equal">
      <formula>2</formula>
    </cfRule>
    <cfRule type="cellIs" dxfId="18" priority="3" stopIfTrue="1" operator="equal">
      <formula>1</formula>
    </cfRule>
  </conditionalFormatting>
  <printOptions horizontalCentered="1"/>
  <pageMargins left="0.19685039370078741" right="0.19685039370078741" top="0.55118110236220474" bottom="0.55118110236220474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7"/>
  <sheetViews>
    <sheetView workbookViewId="0"/>
  </sheetViews>
  <sheetFormatPr defaultRowHeight="15"/>
  <cols>
    <col min="1" max="1" width="3" bestFit="1" customWidth="1"/>
    <col min="2" max="2" width="20.5703125" bestFit="1" customWidth="1"/>
    <col min="3" max="3" width="15.5703125" bestFit="1" customWidth="1"/>
    <col min="4" max="8" width="7.7109375" customWidth="1"/>
    <col min="9" max="9" width="7.7109375" style="12" customWidth="1"/>
    <col min="10" max="10" width="7.7109375" customWidth="1"/>
    <col min="12" max="12" width="0" hidden="1" customWidth="1"/>
    <col min="13" max="13" width="2.7109375" style="12" customWidth="1"/>
  </cols>
  <sheetData>
    <row r="1" spans="1:18" s="1" customFormat="1" ht="15.75">
      <c r="B1" s="3" t="s">
        <v>83</v>
      </c>
      <c r="C1" s="3"/>
      <c r="D1" s="3"/>
      <c r="E1" s="3"/>
      <c r="F1" s="3"/>
      <c r="G1" s="3"/>
      <c r="I1" s="11"/>
      <c r="M1" s="11"/>
    </row>
    <row r="2" spans="1:18" s="1" customFormat="1" ht="15.75">
      <c r="B2" s="4"/>
      <c r="C2" s="4"/>
      <c r="I2" s="11"/>
      <c r="M2" s="11"/>
    </row>
    <row r="3" spans="1:18" s="1" customFormat="1" ht="15.75">
      <c r="B3" s="3" t="s">
        <v>87</v>
      </c>
      <c r="C3" s="4"/>
      <c r="D3" s="6"/>
      <c r="E3" s="6"/>
      <c r="F3" s="6"/>
      <c r="G3" s="6"/>
      <c r="I3" s="11"/>
      <c r="M3" s="11"/>
    </row>
    <row r="5" spans="1:18">
      <c r="A5" s="34"/>
      <c r="B5" s="34" t="s">
        <v>95</v>
      </c>
      <c r="C5" s="34" t="s">
        <v>96</v>
      </c>
      <c r="D5" s="30" t="s">
        <v>79</v>
      </c>
      <c r="E5" s="30" t="s">
        <v>80</v>
      </c>
      <c r="F5" s="30" t="s">
        <v>81</v>
      </c>
      <c r="G5" s="30" t="s">
        <v>82</v>
      </c>
      <c r="H5" s="30" t="s">
        <v>84</v>
      </c>
      <c r="I5" s="30" t="s">
        <v>85</v>
      </c>
    </row>
    <row r="6" spans="1:18">
      <c r="A6" s="13">
        <v>44</v>
      </c>
      <c r="B6" s="29" t="s">
        <v>52</v>
      </c>
      <c r="C6" s="13" t="s">
        <v>0</v>
      </c>
      <c r="D6" s="31">
        <v>9.3000000000000007</v>
      </c>
      <c r="E6" s="31">
        <v>11.2</v>
      </c>
      <c r="F6" s="31">
        <v>11.8</v>
      </c>
      <c r="G6" s="31">
        <v>11.7</v>
      </c>
      <c r="H6" s="32">
        <f t="shared" ref="H6:H11" si="0">SUM(D6:G6)</f>
        <v>44</v>
      </c>
      <c r="I6" s="41">
        <f>RANK(H6,$H$6:$H$16)</f>
        <v>3</v>
      </c>
      <c r="J6" s="27" t="s">
        <v>90</v>
      </c>
      <c r="K6" s="16">
        <v>36</v>
      </c>
      <c r="L6" s="17"/>
      <c r="M6" s="42"/>
      <c r="O6" s="37"/>
      <c r="P6" s="37"/>
      <c r="Q6" s="37"/>
      <c r="R6" s="37"/>
    </row>
    <row r="7" spans="1:18">
      <c r="A7" s="13">
        <v>42</v>
      </c>
      <c r="B7" s="29" t="s">
        <v>50</v>
      </c>
      <c r="C7" s="13" t="s">
        <v>0</v>
      </c>
      <c r="D7" s="31">
        <v>9.1999999999999993</v>
      </c>
      <c r="E7" s="31">
        <v>10.7</v>
      </c>
      <c r="F7" s="31">
        <v>10.5</v>
      </c>
      <c r="G7" s="31">
        <v>11</v>
      </c>
      <c r="H7" s="32">
        <f t="shared" si="0"/>
        <v>41.4</v>
      </c>
      <c r="I7" s="30">
        <f t="shared" ref="I7:I15" si="1">RANK(H7,$H$6:$H$16)</f>
        <v>5</v>
      </c>
      <c r="J7" s="27" t="s">
        <v>91</v>
      </c>
      <c r="K7" s="16">
        <v>42.2</v>
      </c>
      <c r="L7" s="17"/>
      <c r="M7" s="42"/>
      <c r="O7" s="37"/>
      <c r="P7" s="37"/>
      <c r="Q7" s="37"/>
      <c r="R7" s="37"/>
    </row>
    <row r="8" spans="1:18">
      <c r="A8" s="13">
        <v>40</v>
      </c>
      <c r="B8" s="29" t="s">
        <v>48</v>
      </c>
      <c r="C8" s="13" t="s">
        <v>0</v>
      </c>
      <c r="D8" s="31">
        <v>8.1999999999999993</v>
      </c>
      <c r="E8" s="31">
        <v>10</v>
      </c>
      <c r="F8" s="31">
        <v>11.1</v>
      </c>
      <c r="G8" s="31">
        <v>11.3</v>
      </c>
      <c r="H8" s="32">
        <f t="shared" si="0"/>
        <v>40.599999999999994</v>
      </c>
      <c r="I8" s="30">
        <f t="shared" si="1"/>
        <v>6</v>
      </c>
      <c r="J8" s="27" t="s">
        <v>92</v>
      </c>
      <c r="K8" s="16">
        <v>44.3</v>
      </c>
      <c r="L8" s="17"/>
      <c r="M8" s="42"/>
      <c r="O8" s="37"/>
      <c r="P8" s="37"/>
      <c r="Q8" s="37"/>
      <c r="R8" s="37"/>
    </row>
    <row r="9" spans="1:18">
      <c r="A9" s="13">
        <v>43</v>
      </c>
      <c r="B9" s="29" t="s">
        <v>51</v>
      </c>
      <c r="C9" s="13" t="s">
        <v>0</v>
      </c>
      <c r="D9" s="31">
        <v>8.3000000000000007</v>
      </c>
      <c r="E9" s="31">
        <v>9.1999999999999993</v>
      </c>
      <c r="F9" s="31">
        <v>10.9</v>
      </c>
      <c r="G9" s="31">
        <v>11.5</v>
      </c>
      <c r="H9" s="32">
        <f t="shared" si="0"/>
        <v>39.9</v>
      </c>
      <c r="I9" s="30">
        <f t="shared" si="1"/>
        <v>7</v>
      </c>
      <c r="J9" s="27" t="s">
        <v>93</v>
      </c>
      <c r="K9" s="16">
        <v>45.900000000000006</v>
      </c>
      <c r="L9" s="17"/>
      <c r="M9" s="42"/>
      <c r="O9" s="37"/>
      <c r="P9" s="37"/>
      <c r="Q9" s="37"/>
      <c r="R9" s="37"/>
    </row>
    <row r="10" spans="1:18">
      <c r="A10" s="13">
        <v>41</v>
      </c>
      <c r="B10" s="29" t="s">
        <v>49</v>
      </c>
      <c r="C10" s="13" t="s">
        <v>0</v>
      </c>
      <c r="D10" s="31">
        <v>9.1999999999999993</v>
      </c>
      <c r="E10" s="31">
        <v>10.3</v>
      </c>
      <c r="F10" s="31">
        <v>7.7</v>
      </c>
      <c r="G10" s="31">
        <v>11.4</v>
      </c>
      <c r="H10" s="32">
        <f t="shared" si="0"/>
        <v>38.6</v>
      </c>
      <c r="I10" s="30">
        <f t="shared" si="1"/>
        <v>8</v>
      </c>
      <c r="J10" s="28" t="s">
        <v>94</v>
      </c>
      <c r="K10" s="21">
        <f>SUM(K6:K9)</f>
        <v>168.4</v>
      </c>
      <c r="L10" s="17">
        <f>K10</f>
        <v>168.4</v>
      </c>
      <c r="M10" s="43">
        <f>RANK(L10,L$10:L$49)</f>
        <v>2</v>
      </c>
      <c r="O10" s="37"/>
      <c r="P10" s="37"/>
      <c r="Q10" s="37"/>
      <c r="R10" s="37"/>
    </row>
    <row r="11" spans="1:18">
      <c r="A11" s="13">
        <v>39</v>
      </c>
      <c r="B11" s="29" t="s">
        <v>47</v>
      </c>
      <c r="C11" s="13" t="s">
        <v>0</v>
      </c>
      <c r="D11" s="31">
        <v>8.1</v>
      </c>
      <c r="E11" s="31">
        <v>9.3000000000000007</v>
      </c>
      <c r="F11" s="31">
        <v>8</v>
      </c>
      <c r="G11" s="31">
        <v>10.5</v>
      </c>
      <c r="H11" s="32">
        <f t="shared" si="0"/>
        <v>35.9</v>
      </c>
      <c r="I11" s="30">
        <f t="shared" si="1"/>
        <v>10</v>
      </c>
      <c r="O11" s="37"/>
      <c r="P11" s="37"/>
      <c r="Q11" s="37"/>
      <c r="R11" s="37"/>
    </row>
    <row r="12" spans="1:18" ht="15.75">
      <c r="B12" s="2"/>
      <c r="D12" s="8"/>
      <c r="E12" s="8"/>
      <c r="F12" s="8"/>
      <c r="G12" s="8"/>
      <c r="I12" s="10"/>
      <c r="J12" s="9"/>
      <c r="O12" s="36"/>
      <c r="P12" s="36"/>
      <c r="Q12" s="36"/>
      <c r="R12" s="36"/>
    </row>
    <row r="13" spans="1:18">
      <c r="A13" s="13">
        <v>47</v>
      </c>
      <c r="B13" s="33" t="s">
        <v>45</v>
      </c>
      <c r="C13" s="13" t="s">
        <v>9</v>
      </c>
      <c r="D13" s="31">
        <v>9.4</v>
      </c>
      <c r="E13" s="31">
        <v>11.3</v>
      </c>
      <c r="F13" s="31">
        <v>12.8</v>
      </c>
      <c r="G13" s="31">
        <v>12.3</v>
      </c>
      <c r="H13" s="32">
        <f>SUM(D13:G13)</f>
        <v>45.8</v>
      </c>
      <c r="I13" s="39">
        <f t="shared" si="1"/>
        <v>1</v>
      </c>
      <c r="J13" s="27" t="s">
        <v>90</v>
      </c>
      <c r="K13" s="16">
        <f>IF(COUNT(D13:D17)=5,SUM(D13:D17)-MIN(D13:D17),SUM(D13:D17))</f>
        <v>36.5</v>
      </c>
      <c r="L13" s="17"/>
      <c r="M13" s="42"/>
    </row>
    <row r="14" spans="1:18">
      <c r="A14" s="13">
        <v>45</v>
      </c>
      <c r="B14" s="33" t="s">
        <v>43</v>
      </c>
      <c r="C14" s="13" t="s">
        <v>9</v>
      </c>
      <c r="D14" s="31">
        <v>9.5</v>
      </c>
      <c r="E14" s="31">
        <v>11.2</v>
      </c>
      <c r="F14" s="31">
        <v>12.7</v>
      </c>
      <c r="G14" s="31">
        <v>12.3</v>
      </c>
      <c r="H14" s="32">
        <f>SUM(D14:G14)</f>
        <v>45.7</v>
      </c>
      <c r="I14" s="40">
        <f t="shared" si="1"/>
        <v>2</v>
      </c>
      <c r="J14" s="27" t="s">
        <v>91</v>
      </c>
      <c r="K14" s="16">
        <f>IF(COUNT(E13:E17)=5,SUM(E13:E17)-MIN(E13:E17),SUM(E13:E17))</f>
        <v>43.2</v>
      </c>
      <c r="L14" s="17"/>
      <c r="M14" s="42"/>
    </row>
    <row r="15" spans="1:18">
      <c r="A15" s="13">
        <v>46</v>
      </c>
      <c r="B15" s="33" t="s">
        <v>44</v>
      </c>
      <c r="C15" s="13" t="s">
        <v>9</v>
      </c>
      <c r="D15" s="31">
        <v>9.3000000000000007</v>
      </c>
      <c r="E15" s="31">
        <v>10.4</v>
      </c>
      <c r="F15" s="31">
        <v>11.8</v>
      </c>
      <c r="G15" s="31">
        <v>11.9</v>
      </c>
      <c r="H15" s="32">
        <f>SUM(D15:G15)</f>
        <v>43.400000000000006</v>
      </c>
      <c r="I15" s="30">
        <f t="shared" si="1"/>
        <v>4</v>
      </c>
      <c r="J15" s="27" t="s">
        <v>92</v>
      </c>
      <c r="K15" s="16">
        <f>IF(COUNT(F13:F17)=5,SUM(F13:F17)-MIN(F13:F17),SUM(F13:F17))</f>
        <v>44.3</v>
      </c>
      <c r="L15" s="17"/>
      <c r="M15" s="42"/>
    </row>
    <row r="16" spans="1:18">
      <c r="A16" s="13">
        <v>48</v>
      </c>
      <c r="B16" s="33" t="s">
        <v>46</v>
      </c>
      <c r="C16" s="13" t="s">
        <v>9</v>
      </c>
      <c r="D16" s="31">
        <v>8.3000000000000007</v>
      </c>
      <c r="E16" s="31">
        <v>10.3</v>
      </c>
      <c r="F16" s="31">
        <v>7</v>
      </c>
      <c r="G16" s="31">
        <v>10.5</v>
      </c>
      <c r="H16" s="32">
        <f>SUM(D16:G16)</f>
        <v>36.1</v>
      </c>
      <c r="I16" s="30">
        <f>RANK(H16,$H$6:$H$16)</f>
        <v>9</v>
      </c>
      <c r="J16" s="27" t="s">
        <v>93</v>
      </c>
      <c r="K16" s="16">
        <f>IF(COUNT(G13:G17)=5,SUM(G13:G17)-MIN(G13:G17),SUM(G13:G17))</f>
        <v>47</v>
      </c>
      <c r="L16" s="17"/>
      <c r="M16" s="42"/>
    </row>
    <row r="17" spans="1:13">
      <c r="A17" s="13"/>
      <c r="B17" s="13"/>
      <c r="C17" s="13"/>
      <c r="D17" s="13"/>
      <c r="E17" s="13"/>
      <c r="F17" s="13"/>
      <c r="G17" s="13"/>
      <c r="H17" s="13"/>
      <c r="I17" s="35"/>
      <c r="J17" s="28" t="s">
        <v>94</v>
      </c>
      <c r="K17" s="21">
        <f>SUM(K13:K16)</f>
        <v>171</v>
      </c>
      <c r="L17" s="17">
        <f>K17</f>
        <v>171</v>
      </c>
      <c r="M17" s="43">
        <f>RANK(L17,L$10:L$49)</f>
        <v>1</v>
      </c>
    </row>
  </sheetData>
  <sortState ref="A13:H16">
    <sortCondition descending="1" ref="H13:H16"/>
  </sortState>
  <phoneticPr fontId="4" type="noConversion"/>
  <conditionalFormatting sqref="M6:M10">
    <cfRule type="cellIs" dxfId="17" priority="4" stopIfTrue="1" operator="equal">
      <formula>3</formula>
    </cfRule>
    <cfRule type="cellIs" dxfId="16" priority="5" stopIfTrue="1" operator="equal">
      <formula>2</formula>
    </cfRule>
    <cfRule type="cellIs" dxfId="15" priority="6" stopIfTrue="1" operator="equal">
      <formula>1</formula>
    </cfRule>
  </conditionalFormatting>
  <conditionalFormatting sqref="M13:M17">
    <cfRule type="cellIs" dxfId="14" priority="1" stopIfTrue="1" operator="equal">
      <formula>3</formula>
    </cfRule>
    <cfRule type="cellIs" dxfId="13" priority="2" stopIfTrue="1" operator="equal">
      <formula>2</formula>
    </cfRule>
    <cfRule type="cellIs" dxfId="12" priority="3" stopIfTrue="1" operator="equal">
      <formula>1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tabSelected="1" workbookViewId="0"/>
  </sheetViews>
  <sheetFormatPr defaultRowHeight="15"/>
  <cols>
    <col min="1" max="1" width="3" bestFit="1" customWidth="1"/>
    <col min="2" max="2" width="18.42578125" bestFit="1" customWidth="1"/>
    <col min="3" max="3" width="15.5703125" bestFit="1" customWidth="1"/>
    <col min="4" max="10" width="7.7109375" customWidth="1"/>
  </cols>
  <sheetData>
    <row r="1" spans="1:13" s="1" customFormat="1" ht="15.75">
      <c r="B1" s="3" t="s">
        <v>83</v>
      </c>
      <c r="C1" s="3"/>
      <c r="D1" s="3"/>
      <c r="E1" s="3"/>
      <c r="F1" s="3"/>
      <c r="H1" s="11"/>
    </row>
    <row r="2" spans="1:13" s="1" customFormat="1" ht="15.75">
      <c r="B2" s="4"/>
      <c r="C2" s="4"/>
      <c r="H2" s="11"/>
    </row>
    <row r="3" spans="1:13" s="1" customFormat="1" ht="15.75">
      <c r="B3" s="3" t="s">
        <v>88</v>
      </c>
      <c r="C3" s="4"/>
      <c r="D3" s="6"/>
      <c r="E3" s="6"/>
      <c r="F3" s="6"/>
      <c r="H3" s="11"/>
    </row>
    <row r="5" spans="1:13">
      <c r="A5" s="34"/>
      <c r="B5" s="34" t="s">
        <v>95</v>
      </c>
      <c r="C5" s="34" t="s">
        <v>96</v>
      </c>
      <c r="D5" s="30" t="s">
        <v>79</v>
      </c>
      <c r="E5" s="30" t="s">
        <v>80</v>
      </c>
      <c r="F5" s="30" t="s">
        <v>81</v>
      </c>
      <c r="G5" s="30" t="s">
        <v>82</v>
      </c>
      <c r="H5" s="30" t="s">
        <v>84</v>
      </c>
      <c r="I5" s="30" t="s">
        <v>85</v>
      </c>
    </row>
    <row r="6" spans="1:13">
      <c r="A6" s="13">
        <v>52</v>
      </c>
      <c r="B6" s="29" t="s">
        <v>3</v>
      </c>
      <c r="C6" s="13" t="s">
        <v>0</v>
      </c>
      <c r="D6" s="31">
        <v>9.6999999999999993</v>
      </c>
      <c r="E6" s="31">
        <v>9.6999999999999993</v>
      </c>
      <c r="F6" s="31">
        <v>11.5</v>
      </c>
      <c r="G6" s="31">
        <v>11.1</v>
      </c>
      <c r="H6" s="32">
        <f>SUM(D6:G6)</f>
        <v>42</v>
      </c>
      <c r="I6" s="30">
        <f>RANK(H6,$H$6:$H$29)</f>
        <v>1</v>
      </c>
      <c r="J6" s="27" t="s">
        <v>90</v>
      </c>
      <c r="K6" s="16">
        <f>IF(COUNT(D6:D10)=5,SUM(D6:D10)-MIN(D6:D10),SUM(D6:D10))</f>
        <v>38.699999999999996</v>
      </c>
      <c r="L6" s="17"/>
      <c r="M6" s="18"/>
    </row>
    <row r="7" spans="1:13">
      <c r="A7" s="13">
        <v>51</v>
      </c>
      <c r="B7" s="29" t="s">
        <v>2</v>
      </c>
      <c r="C7" s="13" t="s">
        <v>0</v>
      </c>
      <c r="D7" s="31">
        <v>9.6</v>
      </c>
      <c r="E7" s="31">
        <v>10</v>
      </c>
      <c r="F7" s="31">
        <v>11.2</v>
      </c>
      <c r="G7" s="31">
        <v>10.5</v>
      </c>
      <c r="H7" s="32">
        <f>SUM(D7:G7)</f>
        <v>41.3</v>
      </c>
      <c r="I7" s="30">
        <f t="shared" ref="I7:I16" si="0">RANK(H7,$H$6:$H$29)</f>
        <v>4</v>
      </c>
      <c r="J7" s="27" t="s">
        <v>91</v>
      </c>
      <c r="K7" s="16">
        <f>IF(COUNT(E6:E10)=5,SUM(E6:E10)-MIN(E6:E10),SUM(E6:E10))</f>
        <v>37.799999999999997</v>
      </c>
      <c r="L7" s="17"/>
      <c r="M7" s="18"/>
    </row>
    <row r="8" spans="1:13">
      <c r="A8" s="13">
        <v>53</v>
      </c>
      <c r="B8" s="29" t="s">
        <v>4</v>
      </c>
      <c r="C8" s="13" t="s">
        <v>0</v>
      </c>
      <c r="D8" s="31">
        <v>10</v>
      </c>
      <c r="E8" s="31">
        <v>9.6999999999999993</v>
      </c>
      <c r="F8" s="31">
        <v>10</v>
      </c>
      <c r="G8" s="31">
        <v>11</v>
      </c>
      <c r="H8" s="32">
        <f>SUM(D8:G8)</f>
        <v>40.700000000000003</v>
      </c>
      <c r="I8" s="30">
        <f t="shared" si="0"/>
        <v>6</v>
      </c>
      <c r="J8" s="27" t="s">
        <v>92</v>
      </c>
      <c r="K8" s="16">
        <f>IF(COUNT(F6:F10)=5,SUM(F6:F10)-MIN(F6:F10),SUM(F6:F10))</f>
        <v>41.7</v>
      </c>
      <c r="L8" s="17"/>
      <c r="M8" s="18"/>
    </row>
    <row r="9" spans="1:13">
      <c r="A9" s="13">
        <v>49</v>
      </c>
      <c r="B9" s="29" t="s">
        <v>100</v>
      </c>
      <c r="C9" s="13" t="s">
        <v>0</v>
      </c>
      <c r="D9" s="31">
        <v>9.4</v>
      </c>
      <c r="E9" s="31">
        <v>8.4</v>
      </c>
      <c r="F9" s="31">
        <v>9</v>
      </c>
      <c r="G9" s="31">
        <v>10.8</v>
      </c>
      <c r="H9" s="32">
        <f>SUM(D9:G9)</f>
        <v>37.6</v>
      </c>
      <c r="I9" s="30">
        <f t="shared" si="0"/>
        <v>13</v>
      </c>
      <c r="J9" s="27" t="s">
        <v>93</v>
      </c>
      <c r="K9" s="16">
        <f>IF(COUNT(G6:G10)=5,SUM(G6:G10)-MIN(G6:G10),SUM(G6:G10))</f>
        <v>43.400000000000006</v>
      </c>
      <c r="L9" s="17"/>
      <c r="M9" s="18"/>
    </row>
    <row r="10" spans="1:13">
      <c r="A10" s="13">
        <v>50</v>
      </c>
      <c r="B10" s="29" t="s">
        <v>1</v>
      </c>
      <c r="C10" s="13" t="s">
        <v>0</v>
      </c>
      <c r="D10" s="31"/>
      <c r="E10" s="31"/>
      <c r="F10" s="31"/>
      <c r="G10" s="31"/>
      <c r="H10" s="32">
        <f>SUM(D10:G10)</f>
        <v>0</v>
      </c>
      <c r="I10" s="30">
        <f t="shared" si="0"/>
        <v>17</v>
      </c>
      <c r="J10" s="28" t="s">
        <v>94</v>
      </c>
      <c r="K10" s="21">
        <f>SUM(K6:K9)</f>
        <v>161.60000000000002</v>
      </c>
      <c r="L10" s="17">
        <f>K10</f>
        <v>161.60000000000002</v>
      </c>
      <c r="M10" s="19">
        <f>RANK(L10,L$10:L$51)</f>
        <v>2</v>
      </c>
    </row>
    <row r="11" spans="1:13" ht="15.75">
      <c r="B11" s="2"/>
      <c r="D11" s="8"/>
      <c r="E11" s="8"/>
      <c r="F11" s="8"/>
      <c r="G11" s="8"/>
      <c r="H11" s="9"/>
      <c r="I11" s="10"/>
      <c r="J11" s="9"/>
    </row>
    <row r="12" spans="1:13">
      <c r="A12" s="13">
        <v>54</v>
      </c>
      <c r="B12" s="29" t="s">
        <v>74</v>
      </c>
      <c r="C12" s="13" t="s">
        <v>8</v>
      </c>
      <c r="D12" s="31">
        <v>9.1999999999999993</v>
      </c>
      <c r="E12" s="31">
        <v>9.5</v>
      </c>
      <c r="F12" s="31">
        <v>11.7</v>
      </c>
      <c r="G12" s="31">
        <v>11.1</v>
      </c>
      <c r="H12" s="32">
        <f t="shared" ref="H12:H16" si="1">SUM(D12:G12)</f>
        <v>41.5</v>
      </c>
      <c r="I12" s="30">
        <f t="shared" si="0"/>
        <v>3</v>
      </c>
      <c r="J12" s="27" t="s">
        <v>90</v>
      </c>
      <c r="K12" s="16">
        <f>IF(COUNT(D12:D16)=5,SUM(D12:D16)-MIN(D12:D16),SUM(D12:D16))</f>
        <v>35</v>
      </c>
      <c r="L12" s="17"/>
      <c r="M12" s="18"/>
    </row>
    <row r="13" spans="1:13">
      <c r="A13" s="13">
        <v>55</v>
      </c>
      <c r="B13" s="29" t="s">
        <v>75</v>
      </c>
      <c r="C13" s="13" t="s">
        <v>8</v>
      </c>
      <c r="D13" s="31">
        <v>8.3000000000000007</v>
      </c>
      <c r="E13" s="31">
        <v>9.1</v>
      </c>
      <c r="F13" s="31">
        <v>11</v>
      </c>
      <c r="G13" s="31">
        <v>11.1</v>
      </c>
      <c r="H13" s="32">
        <f t="shared" si="1"/>
        <v>39.5</v>
      </c>
      <c r="I13" s="30">
        <f t="shared" si="0"/>
        <v>8</v>
      </c>
      <c r="J13" s="27" t="s">
        <v>91</v>
      </c>
      <c r="K13" s="16">
        <f>IF(COUNT(E12:E16)=5,SUM(E12:E16)-MIN(E12:E16),SUM(E12:E16))</f>
        <v>36.700000000000003</v>
      </c>
      <c r="L13" s="17"/>
      <c r="M13" s="18"/>
    </row>
    <row r="14" spans="1:13">
      <c r="A14" s="13">
        <v>56</v>
      </c>
      <c r="B14" s="29" t="s">
        <v>76</v>
      </c>
      <c r="C14" s="13" t="s">
        <v>8</v>
      </c>
      <c r="D14" s="31">
        <v>9.3000000000000007</v>
      </c>
      <c r="E14" s="31">
        <v>9.3000000000000007</v>
      </c>
      <c r="F14" s="31">
        <v>9</v>
      </c>
      <c r="G14" s="31">
        <v>10.8</v>
      </c>
      <c r="H14" s="32">
        <f t="shared" si="1"/>
        <v>38.400000000000006</v>
      </c>
      <c r="I14" s="30">
        <f t="shared" si="0"/>
        <v>11</v>
      </c>
      <c r="J14" s="27" t="s">
        <v>92</v>
      </c>
      <c r="K14" s="16">
        <f>IF(COUNT(F12:F16)=5,SUM(F12:F16)-MIN(F12:F16),SUM(F12:F16))</f>
        <v>38.1</v>
      </c>
      <c r="L14" s="17"/>
      <c r="M14" s="18"/>
    </row>
    <row r="15" spans="1:13">
      <c r="A15" s="13">
        <v>57</v>
      </c>
      <c r="B15" s="29" t="s">
        <v>77</v>
      </c>
      <c r="C15" s="13" t="s">
        <v>8</v>
      </c>
      <c r="D15" s="31">
        <v>8.1999999999999993</v>
      </c>
      <c r="E15" s="31">
        <v>8.8000000000000007</v>
      </c>
      <c r="F15" s="31">
        <v>6.4</v>
      </c>
      <c r="G15" s="31">
        <v>10.199999999999999</v>
      </c>
      <c r="H15" s="32">
        <f t="shared" si="1"/>
        <v>33.599999999999994</v>
      </c>
      <c r="I15" s="30">
        <f t="shared" si="0"/>
        <v>16</v>
      </c>
      <c r="J15" s="27" t="s">
        <v>93</v>
      </c>
      <c r="K15" s="16">
        <f>IF(COUNT(G12:G16)=5,SUM(G12:G16)-MIN(G12:G16),SUM(G12:G16))</f>
        <v>43.2</v>
      </c>
      <c r="L15" s="17"/>
      <c r="M15" s="18"/>
    </row>
    <row r="16" spans="1:13">
      <c r="A16" s="13">
        <v>58</v>
      </c>
      <c r="B16" s="29" t="s">
        <v>78</v>
      </c>
      <c r="C16" s="13" t="s">
        <v>8</v>
      </c>
      <c r="D16" s="31"/>
      <c r="E16" s="31"/>
      <c r="F16" s="31"/>
      <c r="G16" s="31"/>
      <c r="H16" s="32">
        <f t="shared" si="1"/>
        <v>0</v>
      </c>
      <c r="I16" s="30">
        <f t="shared" si="0"/>
        <v>17</v>
      </c>
      <c r="J16" s="28" t="s">
        <v>94</v>
      </c>
      <c r="K16" s="21">
        <f>SUM(K12:K15)</f>
        <v>153</v>
      </c>
      <c r="L16" s="17">
        <f>K16</f>
        <v>153</v>
      </c>
      <c r="M16" s="19">
        <f>RANK(L16,L$10:L$51)</f>
        <v>3</v>
      </c>
    </row>
    <row r="17" spans="1:13">
      <c r="B17" s="1"/>
      <c r="D17" s="8"/>
      <c r="E17" s="8"/>
      <c r="F17" s="8"/>
      <c r="G17" s="8"/>
      <c r="H17" s="9"/>
      <c r="I17" s="10"/>
      <c r="J17" s="9"/>
    </row>
    <row r="18" spans="1:13">
      <c r="A18" s="13">
        <v>61</v>
      </c>
      <c r="B18" s="33" t="s">
        <v>12</v>
      </c>
      <c r="C18" s="13" t="s">
        <v>9</v>
      </c>
      <c r="D18" s="31">
        <v>9</v>
      </c>
      <c r="E18" s="31">
        <v>9.1</v>
      </c>
      <c r="F18" s="31">
        <v>10.9</v>
      </c>
      <c r="G18" s="31">
        <v>10.1</v>
      </c>
      <c r="H18" s="32">
        <f>SUM(D18:G18)</f>
        <v>39.1</v>
      </c>
      <c r="I18" s="30">
        <f>RANK(H18,$H$6:$H$29)</f>
        <v>9</v>
      </c>
      <c r="J18" s="27" t="s">
        <v>90</v>
      </c>
      <c r="K18" s="16">
        <f>IF(COUNT(D18:D22)=5,SUM(D18:D22)-MIN(D18:D22),SUM(D18:D22))</f>
        <v>27.3</v>
      </c>
      <c r="L18" s="17"/>
      <c r="M18" s="18"/>
    </row>
    <row r="19" spans="1:13">
      <c r="A19" s="13">
        <v>59</v>
      </c>
      <c r="B19" s="33" t="s">
        <v>10</v>
      </c>
      <c r="C19" s="13" t="s">
        <v>9</v>
      </c>
      <c r="D19" s="31">
        <v>9</v>
      </c>
      <c r="E19" s="31">
        <v>8.4</v>
      </c>
      <c r="F19" s="31">
        <v>8.1999999999999993</v>
      </c>
      <c r="G19" s="31">
        <v>10.9</v>
      </c>
      <c r="H19" s="32">
        <f>SUM(D19:G19)</f>
        <v>36.5</v>
      </c>
      <c r="I19" s="30">
        <f>RANK(H19,$H$6:$H$29)</f>
        <v>14</v>
      </c>
      <c r="J19" s="27" t="s">
        <v>91</v>
      </c>
      <c r="K19" s="16">
        <f>IF(COUNT(E18:E22)=5,SUM(E18:E22)-MIN(E18:E22),SUM(E18:E22))</f>
        <v>25.9</v>
      </c>
      <c r="L19" s="17"/>
      <c r="M19" s="18"/>
    </row>
    <row r="20" spans="1:13">
      <c r="A20" s="13">
        <v>60</v>
      </c>
      <c r="B20" s="33" t="s">
        <v>11</v>
      </c>
      <c r="C20" s="13" t="s">
        <v>9</v>
      </c>
      <c r="D20" s="31">
        <v>9.3000000000000007</v>
      </c>
      <c r="E20" s="31">
        <v>8.4</v>
      </c>
      <c r="F20" s="31">
        <v>8.4</v>
      </c>
      <c r="G20" s="31">
        <v>10.199999999999999</v>
      </c>
      <c r="H20" s="32">
        <f>SUM(D20:G20)</f>
        <v>36.299999999999997</v>
      </c>
      <c r="I20" s="30">
        <f>RANK(H20,$H$6:$H$29)</f>
        <v>15</v>
      </c>
      <c r="J20" s="27" t="s">
        <v>92</v>
      </c>
      <c r="K20" s="16">
        <f>IF(COUNT(F18:F22)=5,SUM(F18:F22)-MIN(F18:F22),SUM(F18:F22))</f>
        <v>27.5</v>
      </c>
      <c r="L20" s="17"/>
      <c r="M20" s="18"/>
    </row>
    <row r="21" spans="1:13">
      <c r="A21" s="13"/>
      <c r="B21" s="33"/>
      <c r="C21" s="13"/>
      <c r="D21" s="31"/>
      <c r="E21" s="31"/>
      <c r="F21" s="31"/>
      <c r="G21" s="31"/>
      <c r="H21" s="32"/>
      <c r="I21" s="30"/>
      <c r="J21" s="27" t="s">
        <v>93</v>
      </c>
      <c r="K21" s="16">
        <f>IF(COUNT(G18:G22)=5,SUM(G18:G22)-MIN(G18:G22),SUM(G18:G22))</f>
        <v>31.2</v>
      </c>
      <c r="L21" s="17"/>
      <c r="M21" s="18"/>
    </row>
    <row r="22" spans="1:13">
      <c r="A22" s="13"/>
      <c r="B22" s="33"/>
      <c r="C22" s="13"/>
      <c r="D22" s="31"/>
      <c r="E22" s="31"/>
      <c r="F22" s="31"/>
      <c r="G22" s="31"/>
      <c r="H22" s="32"/>
      <c r="I22" s="30"/>
      <c r="J22" s="28" t="s">
        <v>94</v>
      </c>
      <c r="K22" s="21">
        <f>SUM(K18:K21)</f>
        <v>111.9</v>
      </c>
      <c r="L22" s="17">
        <f>K22</f>
        <v>111.9</v>
      </c>
      <c r="M22" s="19">
        <f>RANK(L22,L$10:L$51)</f>
        <v>4</v>
      </c>
    </row>
    <row r="23" spans="1:13" ht="15.75">
      <c r="B23" s="2"/>
      <c r="D23" s="8"/>
      <c r="E23" s="8"/>
      <c r="F23" s="8"/>
      <c r="G23" s="8"/>
      <c r="H23" s="9"/>
      <c r="I23" s="10"/>
      <c r="J23" s="9"/>
    </row>
    <row r="24" spans="1:13">
      <c r="A24" s="13">
        <v>67</v>
      </c>
      <c r="B24" s="29" t="s">
        <v>66</v>
      </c>
      <c r="C24" s="13" t="s">
        <v>67</v>
      </c>
      <c r="D24" s="31">
        <v>9.3000000000000007</v>
      </c>
      <c r="E24" s="31">
        <v>9.4</v>
      </c>
      <c r="F24" s="31">
        <v>12.3</v>
      </c>
      <c r="G24" s="31">
        <v>10.9</v>
      </c>
      <c r="H24" s="32">
        <f t="shared" ref="H24:H29" si="2">SUM(D24:G24)</f>
        <v>41.900000000000006</v>
      </c>
      <c r="I24" s="30">
        <f t="shared" ref="I24:I29" si="3">RANK(H24,$H$6:$H$29)</f>
        <v>2</v>
      </c>
      <c r="J24" s="27" t="s">
        <v>90</v>
      </c>
      <c r="K24" s="16">
        <f>IF(COUNT(D24:D29)=5,SUM(D24:D29)-MIN(D24:D29),SUM(D24:D29))</f>
        <v>37.4</v>
      </c>
      <c r="L24" s="17"/>
      <c r="M24" s="18"/>
    </row>
    <row r="25" spans="1:13">
      <c r="A25" s="13">
        <v>62</v>
      </c>
      <c r="B25" s="29" t="s">
        <v>61</v>
      </c>
      <c r="C25" s="13" t="s">
        <v>67</v>
      </c>
      <c r="D25" s="31">
        <v>9.1999999999999993</v>
      </c>
      <c r="E25" s="31">
        <v>10.3</v>
      </c>
      <c r="F25" s="31">
        <v>9.6999999999999993</v>
      </c>
      <c r="G25" s="31">
        <v>11.9</v>
      </c>
      <c r="H25" s="32">
        <f t="shared" si="2"/>
        <v>41.1</v>
      </c>
      <c r="I25" s="30">
        <f t="shared" si="3"/>
        <v>5</v>
      </c>
      <c r="J25" s="27" t="s">
        <v>91</v>
      </c>
      <c r="K25" s="16">
        <f>IF(COUNT(E24:E29)=5,SUM(E24:E29)-MIN(E24:E29),SUM(E24:E29))</f>
        <v>38.900000000000006</v>
      </c>
      <c r="L25" s="17"/>
      <c r="M25" s="18"/>
    </row>
    <row r="26" spans="1:13">
      <c r="A26" s="13">
        <v>63</v>
      </c>
      <c r="B26" s="29" t="s">
        <v>62</v>
      </c>
      <c r="C26" s="13" t="s">
        <v>67</v>
      </c>
      <c r="D26" s="31">
        <v>9.5</v>
      </c>
      <c r="E26" s="31">
        <v>9.6999999999999993</v>
      </c>
      <c r="F26" s="31">
        <v>8.9</v>
      </c>
      <c r="G26" s="31">
        <v>11.5</v>
      </c>
      <c r="H26" s="32">
        <f t="shared" si="2"/>
        <v>39.6</v>
      </c>
      <c r="I26" s="30">
        <f t="shared" si="3"/>
        <v>7</v>
      </c>
      <c r="J26" s="27" t="s">
        <v>92</v>
      </c>
      <c r="K26" s="16">
        <f>IF(COUNT(F24:F29)=5,SUM(F24:F29)-MIN(F24:F29),SUM(F24:F29))</f>
        <v>40.400000000000006</v>
      </c>
      <c r="L26" s="17"/>
      <c r="M26" s="18"/>
    </row>
    <row r="27" spans="1:13">
      <c r="A27" s="13">
        <v>65</v>
      </c>
      <c r="B27" s="29" t="s">
        <v>64</v>
      </c>
      <c r="C27" s="13" t="s">
        <v>67</v>
      </c>
      <c r="D27" s="31">
        <v>9.4</v>
      </c>
      <c r="E27" s="31">
        <v>9.5</v>
      </c>
      <c r="F27" s="31">
        <v>8.8000000000000007</v>
      </c>
      <c r="G27" s="31">
        <v>11</v>
      </c>
      <c r="H27" s="32">
        <f t="shared" si="2"/>
        <v>38.700000000000003</v>
      </c>
      <c r="I27" s="30">
        <f t="shared" si="3"/>
        <v>10</v>
      </c>
      <c r="J27" s="27" t="s">
        <v>93</v>
      </c>
      <c r="K27" s="16">
        <f>IF(COUNT(G24:G29)=5,SUM(G24:G29)-MIN(G24:G29),SUM(G24:G29))</f>
        <v>45.8</v>
      </c>
      <c r="L27" s="17"/>
      <c r="M27" s="18"/>
    </row>
    <row r="28" spans="1:13">
      <c r="A28" s="13">
        <v>64</v>
      </c>
      <c r="B28" s="29" t="s">
        <v>63</v>
      </c>
      <c r="C28" s="13" t="s">
        <v>67</v>
      </c>
      <c r="D28" s="31">
        <v>8</v>
      </c>
      <c r="E28" s="31">
        <v>9.1999999999999993</v>
      </c>
      <c r="F28" s="31">
        <v>9.5</v>
      </c>
      <c r="G28" s="31">
        <v>11.4</v>
      </c>
      <c r="H28" s="32">
        <f t="shared" si="2"/>
        <v>38.1</v>
      </c>
      <c r="I28" s="30">
        <f t="shared" si="3"/>
        <v>12</v>
      </c>
      <c r="J28" s="28" t="s">
        <v>94</v>
      </c>
      <c r="K28" s="21">
        <f>SUM(K24:K27)</f>
        <v>162.5</v>
      </c>
      <c r="L28" s="17">
        <f>K28</f>
        <v>162.5</v>
      </c>
      <c r="M28" s="19">
        <f>RANK(L28,L$10:L$51)</f>
        <v>1</v>
      </c>
    </row>
    <row r="29" spans="1:13">
      <c r="A29" s="13">
        <v>66</v>
      </c>
      <c r="B29" s="29" t="s">
        <v>65</v>
      </c>
      <c r="C29" s="13" t="s">
        <v>67</v>
      </c>
      <c r="D29" s="31"/>
      <c r="E29" s="31"/>
      <c r="F29" s="31"/>
      <c r="G29" s="31"/>
      <c r="H29" s="32">
        <f t="shared" si="2"/>
        <v>0</v>
      </c>
      <c r="I29" s="30">
        <f t="shared" si="3"/>
        <v>17</v>
      </c>
    </row>
    <row r="30" spans="1:13">
      <c r="B30" s="1"/>
      <c r="J30" s="9"/>
    </row>
  </sheetData>
  <sortState ref="A24:I29">
    <sortCondition descending="1" ref="H24:H29"/>
  </sortState>
  <conditionalFormatting sqref="M6:M10">
    <cfRule type="cellIs" dxfId="11" priority="10" stopIfTrue="1" operator="equal">
      <formula>3</formula>
    </cfRule>
    <cfRule type="cellIs" dxfId="10" priority="11" stopIfTrue="1" operator="equal">
      <formula>2</formula>
    </cfRule>
    <cfRule type="cellIs" dxfId="9" priority="12" stopIfTrue="1" operator="equal">
      <formula>1</formula>
    </cfRule>
  </conditionalFormatting>
  <conditionalFormatting sqref="M12:M16">
    <cfRule type="cellIs" dxfId="8" priority="7" stopIfTrue="1" operator="equal">
      <formula>3</formula>
    </cfRule>
    <cfRule type="cellIs" dxfId="7" priority="8" stopIfTrue="1" operator="equal">
      <formula>2</formula>
    </cfRule>
    <cfRule type="cellIs" dxfId="6" priority="9" stopIfTrue="1" operator="equal">
      <formula>1</formula>
    </cfRule>
  </conditionalFormatting>
  <conditionalFormatting sqref="M24:M28">
    <cfRule type="cellIs" dxfId="5" priority="4" stopIfTrue="1" operator="equal">
      <formula>3</formula>
    </cfRule>
    <cfRule type="cellIs" dxfId="4" priority="5" stopIfTrue="1" operator="equal">
      <formula>2</formula>
    </cfRule>
    <cfRule type="cellIs" dxfId="3" priority="6" stopIfTrue="1" operator="equal">
      <formula>1</formula>
    </cfRule>
  </conditionalFormatting>
  <conditionalFormatting sqref="M18:M22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3"/>
  <sheetViews>
    <sheetView workbookViewId="0"/>
  </sheetViews>
  <sheetFormatPr defaultRowHeight="15"/>
  <cols>
    <col min="1" max="1" width="3" bestFit="1" customWidth="1"/>
    <col min="2" max="2" width="18.42578125" bestFit="1" customWidth="1"/>
    <col min="3" max="3" width="15.5703125" bestFit="1" customWidth="1"/>
    <col min="4" max="4" width="7.7109375" customWidth="1"/>
    <col min="5" max="5" width="5.140625" bestFit="1" customWidth="1"/>
    <col min="6" max="6" width="7.7109375" customWidth="1"/>
    <col min="7" max="7" width="5.140625" bestFit="1" customWidth="1"/>
    <col min="8" max="8" width="7.7109375" customWidth="1"/>
    <col min="9" max="9" width="5.140625" bestFit="1" customWidth="1"/>
    <col min="10" max="10" width="7.7109375" customWidth="1"/>
    <col min="11" max="11" width="5.140625" bestFit="1" customWidth="1"/>
    <col min="12" max="12" width="7.7109375" customWidth="1"/>
    <col min="13" max="13" width="5.140625" bestFit="1" customWidth="1"/>
  </cols>
  <sheetData>
    <row r="1" spans="1:13" s="1" customFormat="1" ht="15.75">
      <c r="B1" s="3" t="s">
        <v>83</v>
      </c>
      <c r="C1" s="3"/>
      <c r="D1" s="3"/>
      <c r="E1" s="3"/>
      <c r="F1" s="3"/>
      <c r="G1" s="3"/>
      <c r="H1" s="3"/>
      <c r="I1" s="3"/>
      <c r="L1" s="11"/>
    </row>
    <row r="2" spans="1:13" s="1" customFormat="1" ht="15.75">
      <c r="B2" s="4"/>
      <c r="C2" s="4"/>
      <c r="L2" s="11"/>
    </row>
    <row r="3" spans="1:13" s="1" customFormat="1" ht="15.75">
      <c r="B3" s="3" t="s">
        <v>89</v>
      </c>
      <c r="C3" s="4"/>
      <c r="D3" s="6"/>
      <c r="E3" s="6"/>
      <c r="F3" s="6"/>
      <c r="G3" s="6"/>
      <c r="H3" s="6"/>
      <c r="I3" s="6"/>
      <c r="L3" s="11"/>
    </row>
    <row r="5" spans="1:13">
      <c r="A5" s="34"/>
      <c r="B5" s="34" t="s">
        <v>95</v>
      </c>
      <c r="C5" s="34" t="s">
        <v>96</v>
      </c>
      <c r="D5" s="30" t="s">
        <v>79</v>
      </c>
      <c r="E5" s="30" t="s">
        <v>85</v>
      </c>
      <c r="F5" s="30" t="s">
        <v>80</v>
      </c>
      <c r="G5" s="30" t="s">
        <v>85</v>
      </c>
      <c r="H5" s="30" t="s">
        <v>81</v>
      </c>
      <c r="I5" s="30" t="s">
        <v>85</v>
      </c>
      <c r="J5" s="30" t="s">
        <v>82</v>
      </c>
      <c r="K5" s="30" t="s">
        <v>85</v>
      </c>
      <c r="L5" s="30" t="s">
        <v>84</v>
      </c>
      <c r="M5" s="30" t="s">
        <v>85</v>
      </c>
    </row>
    <row r="6" spans="1:13">
      <c r="A6" s="13">
        <v>68</v>
      </c>
      <c r="B6" s="13" t="s">
        <v>53</v>
      </c>
      <c r="C6" s="13" t="s">
        <v>5</v>
      </c>
      <c r="D6" s="31">
        <v>12</v>
      </c>
      <c r="E6" s="44">
        <f>RANK(D6,$D$6:$D$13)</f>
        <v>3</v>
      </c>
      <c r="F6" s="31">
        <v>10.6</v>
      </c>
      <c r="G6" s="44">
        <f>RANK(F6,$F$6:$F$13)</f>
        <v>1</v>
      </c>
      <c r="H6" s="31">
        <v>9.5</v>
      </c>
      <c r="I6" s="44">
        <f>RANK(H6,$H$6:$H$13)</f>
        <v>2</v>
      </c>
      <c r="J6" s="31">
        <v>12</v>
      </c>
      <c r="K6" s="44">
        <f>RANK(J6,$J$6:$J$13)</f>
        <v>1</v>
      </c>
      <c r="L6" s="32">
        <f>D6+F6+H6+J6</f>
        <v>44.1</v>
      </c>
      <c r="M6" s="30">
        <f>RANK(L6,$L$6:$L$13)</f>
        <v>1</v>
      </c>
    </row>
    <row r="7" spans="1:13">
      <c r="A7" s="13">
        <v>69</v>
      </c>
      <c r="B7" s="13" t="s">
        <v>54</v>
      </c>
      <c r="C7" s="13" t="s">
        <v>5</v>
      </c>
      <c r="D7" s="31">
        <v>11.6</v>
      </c>
      <c r="E7" s="44">
        <f t="shared" ref="E7:E13" si="0">RANK(D7,$D$6:$D$13)</f>
        <v>4</v>
      </c>
      <c r="F7" s="31">
        <v>9.9</v>
      </c>
      <c r="G7" s="44">
        <f t="shared" ref="G7:G13" si="1">RANK(F7,$F$6:$F$13)</f>
        <v>2</v>
      </c>
      <c r="H7" s="31">
        <v>11.3</v>
      </c>
      <c r="I7" s="44">
        <f t="shared" ref="I7:I13" si="2">RANK(H7,$H$6:$H$13)</f>
        <v>1</v>
      </c>
      <c r="J7" s="31">
        <v>10.9</v>
      </c>
      <c r="K7" s="44">
        <f t="shared" ref="K7:K13" si="3">RANK(J7,$J$6:$J$13)</f>
        <v>3</v>
      </c>
      <c r="L7" s="32">
        <f t="shared" ref="L7:L13" si="4">D7+F7+H7+J7</f>
        <v>43.699999999999996</v>
      </c>
      <c r="M7" s="30">
        <f t="shared" ref="M7:M12" si="5">RANK(L7,$L$6:$L$13)</f>
        <v>2</v>
      </c>
    </row>
    <row r="8" spans="1:13">
      <c r="A8" s="13">
        <v>71</v>
      </c>
      <c r="B8" s="13" t="s">
        <v>56</v>
      </c>
      <c r="C8" s="13" t="s">
        <v>5</v>
      </c>
      <c r="D8" s="31">
        <v>12.6</v>
      </c>
      <c r="E8" s="44">
        <f t="shared" si="0"/>
        <v>1</v>
      </c>
      <c r="F8" s="31">
        <v>8.1999999999999993</v>
      </c>
      <c r="G8" s="44">
        <f t="shared" si="1"/>
        <v>6</v>
      </c>
      <c r="H8" s="31">
        <v>9.4</v>
      </c>
      <c r="I8" s="44">
        <f t="shared" si="2"/>
        <v>3</v>
      </c>
      <c r="J8" s="31">
        <v>11.2</v>
      </c>
      <c r="K8" s="44">
        <f t="shared" si="3"/>
        <v>2</v>
      </c>
      <c r="L8" s="32">
        <f t="shared" si="4"/>
        <v>41.399999999999991</v>
      </c>
      <c r="M8" s="30">
        <f t="shared" si="5"/>
        <v>3</v>
      </c>
    </row>
    <row r="9" spans="1:13">
      <c r="A9" s="13">
        <v>72</v>
      </c>
      <c r="B9" s="13" t="s">
        <v>57</v>
      </c>
      <c r="C9" s="13" t="s">
        <v>5</v>
      </c>
      <c r="D9" s="31">
        <v>12.6</v>
      </c>
      <c r="E9" s="44">
        <f t="shared" si="0"/>
        <v>1</v>
      </c>
      <c r="F9" s="31">
        <v>9.6</v>
      </c>
      <c r="G9" s="44">
        <f t="shared" si="1"/>
        <v>3</v>
      </c>
      <c r="H9" s="31">
        <v>8.4</v>
      </c>
      <c r="I9" s="44">
        <f t="shared" si="2"/>
        <v>4</v>
      </c>
      <c r="J9" s="31">
        <v>10.6</v>
      </c>
      <c r="K9" s="44">
        <f t="shared" si="3"/>
        <v>6</v>
      </c>
      <c r="L9" s="32">
        <f t="shared" si="4"/>
        <v>41.2</v>
      </c>
      <c r="M9" s="30">
        <f t="shared" si="5"/>
        <v>4</v>
      </c>
    </row>
    <row r="10" spans="1:13">
      <c r="A10" s="13">
        <v>73</v>
      </c>
      <c r="B10" s="13" t="s">
        <v>58</v>
      </c>
      <c r="C10" s="13" t="s">
        <v>5</v>
      </c>
      <c r="D10" s="31">
        <v>11.5</v>
      </c>
      <c r="E10" s="44">
        <f t="shared" si="0"/>
        <v>5</v>
      </c>
      <c r="F10" s="31">
        <v>9</v>
      </c>
      <c r="G10" s="44">
        <f t="shared" si="1"/>
        <v>5</v>
      </c>
      <c r="H10" s="31">
        <v>7.6</v>
      </c>
      <c r="I10" s="44">
        <f t="shared" si="2"/>
        <v>5</v>
      </c>
      <c r="J10" s="31">
        <v>10.7</v>
      </c>
      <c r="K10" s="44">
        <f t="shared" si="3"/>
        <v>5</v>
      </c>
      <c r="L10" s="32">
        <f t="shared" si="4"/>
        <v>38.799999999999997</v>
      </c>
      <c r="M10" s="30">
        <f t="shared" si="5"/>
        <v>5</v>
      </c>
    </row>
    <row r="11" spans="1:13">
      <c r="A11" s="13">
        <v>70</v>
      </c>
      <c r="B11" s="13" t="s">
        <v>55</v>
      </c>
      <c r="C11" s="13" t="s">
        <v>5</v>
      </c>
      <c r="D11" s="31">
        <v>11.5</v>
      </c>
      <c r="E11" s="44">
        <f t="shared" si="0"/>
        <v>5</v>
      </c>
      <c r="F11" s="31">
        <v>9.4</v>
      </c>
      <c r="G11" s="44">
        <f t="shared" si="1"/>
        <v>4</v>
      </c>
      <c r="H11" s="31">
        <v>7.2</v>
      </c>
      <c r="I11" s="44">
        <f t="shared" si="2"/>
        <v>8</v>
      </c>
      <c r="J11" s="31">
        <v>10.5</v>
      </c>
      <c r="K11" s="44">
        <f t="shared" si="3"/>
        <v>7</v>
      </c>
      <c r="L11" s="32">
        <f t="shared" si="4"/>
        <v>38.599999999999994</v>
      </c>
      <c r="M11" s="30">
        <f t="shared" si="5"/>
        <v>6</v>
      </c>
    </row>
    <row r="12" spans="1:13">
      <c r="A12" s="13">
        <v>74</v>
      </c>
      <c r="B12" s="13" t="s">
        <v>59</v>
      </c>
      <c r="C12" s="13" t="s">
        <v>5</v>
      </c>
      <c r="D12" s="31">
        <v>11.5</v>
      </c>
      <c r="E12" s="44">
        <f t="shared" si="0"/>
        <v>5</v>
      </c>
      <c r="F12" s="31">
        <v>8.1</v>
      </c>
      <c r="G12" s="44">
        <f t="shared" si="1"/>
        <v>7</v>
      </c>
      <c r="H12" s="31">
        <v>7.5</v>
      </c>
      <c r="I12" s="44">
        <f t="shared" si="2"/>
        <v>7</v>
      </c>
      <c r="J12" s="31">
        <v>10.9</v>
      </c>
      <c r="K12" s="44">
        <f t="shared" si="3"/>
        <v>3</v>
      </c>
      <c r="L12" s="32">
        <f t="shared" si="4"/>
        <v>38</v>
      </c>
      <c r="M12" s="30">
        <f t="shared" si="5"/>
        <v>7</v>
      </c>
    </row>
    <row r="13" spans="1:13">
      <c r="A13" s="13">
        <v>75</v>
      </c>
      <c r="B13" s="13" t="s">
        <v>60</v>
      </c>
      <c r="C13" s="13" t="s">
        <v>5</v>
      </c>
      <c r="D13" s="31">
        <v>11.2</v>
      </c>
      <c r="E13" s="44">
        <f t="shared" si="0"/>
        <v>8</v>
      </c>
      <c r="F13" s="31">
        <v>8.1</v>
      </c>
      <c r="G13" s="44">
        <f t="shared" si="1"/>
        <v>7</v>
      </c>
      <c r="H13" s="31">
        <v>7.6</v>
      </c>
      <c r="I13" s="44">
        <f t="shared" si="2"/>
        <v>5</v>
      </c>
      <c r="J13" s="31">
        <v>10</v>
      </c>
      <c r="K13" s="44">
        <f t="shared" si="3"/>
        <v>8</v>
      </c>
      <c r="L13" s="32">
        <f t="shared" si="4"/>
        <v>36.9</v>
      </c>
      <c r="M13" s="30">
        <f>RANK(L13,$L$6:$L$13)</f>
        <v>8</v>
      </c>
    </row>
  </sheetData>
  <sortState ref="A6:L13">
    <sortCondition descending="1" ref="L6:L13"/>
  </sortState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U13's</vt:lpstr>
      <vt:lpstr>O14's</vt:lpstr>
      <vt:lpstr>U10's</vt:lpstr>
      <vt:lpstr>Idsall Champs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Kulik</dc:creator>
  <cp:lastModifiedBy>mark thomas</cp:lastModifiedBy>
  <cp:lastPrinted>2019-10-27T16:07:58Z</cp:lastPrinted>
  <dcterms:created xsi:type="dcterms:W3CDTF">2019-10-09T11:18:20Z</dcterms:created>
  <dcterms:modified xsi:type="dcterms:W3CDTF">2019-11-07T18:31:03Z</dcterms:modified>
</cp:coreProperties>
</file>